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2021\Respuesta Contraloria 2020\6. Consolidación eventos Participacón Ciudadana\"/>
    </mc:Choice>
  </mc:AlternateContent>
  <bookViews>
    <workbookView xWindow="0" yWindow="0" windowWidth="24000" windowHeight="9735" activeTab="2"/>
  </bookViews>
  <sheets>
    <sheet name="Resultados 2020" sheetId="3" r:id="rId1"/>
    <sheet name="Clasf. Tipo de Evento" sheetId="4" r:id="rId2"/>
    <sheet name="Interacción veedurías" sheetId="6" r:id="rId3"/>
  </sheets>
  <definedNames>
    <definedName name="_xlnm._FilterDatabase" localSheetId="0" hidden="1">'Resultados 2020'!$A$1:$BN$127</definedName>
    <definedName name="Colombia">#REF!</definedName>
    <definedName name="EV">#REF!</definedName>
    <definedName name="Evento">'Resultados 2020'!$O$136:$O$143</definedName>
    <definedName name="Eventos">#REF!</definedName>
    <definedName name="Gato">'Resultados 2020'!#REF!</definedName>
    <definedName name="KA">'Resultados 2020'!$N$89</definedName>
    <definedName name="O">'Resultados 2020'!#REF!</definedName>
    <definedName name="OH">'Resultados 2020'!$N$100</definedName>
    <definedName name="PA">'Resultados 2020'!$N$6</definedName>
    <definedName name="País">'Resultados 2020'!#REF!</definedName>
    <definedName name="Participación">'Resultados 2020'!$Q$136:$Q$143</definedName>
    <definedName name="Prueba">'Resultados 2020'!#REF!</definedName>
    <definedName name="Rend">'Resultados 2020'!#REF!</definedName>
    <definedName name="Rendicióm">#REF!</definedName>
    <definedName name="Rendición">'Resultados 2020'!$P$136:$P$143</definedName>
    <definedName name="TE">'Resultados 2020'!#REF!</definedName>
    <definedName name="Ve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4" l="1"/>
  <c r="M5" i="4" l="1"/>
  <c r="BM125" i="3" l="1"/>
  <c r="BM99" i="3" l="1"/>
  <c r="BM98" i="3"/>
  <c r="BM97" i="3"/>
  <c r="BM96" i="3"/>
  <c r="BM95" i="3"/>
  <c r="BM94" i="3"/>
  <c r="BM93" i="3"/>
  <c r="BM92" i="3"/>
  <c r="BM91" i="3"/>
  <c r="BM80" i="3"/>
  <c r="BM78" i="3"/>
  <c r="BM76" i="3"/>
  <c r="BM75" i="3"/>
  <c r="BM46" i="3"/>
  <c r="BM40" i="3"/>
  <c r="BM34" i="3"/>
  <c r="BM33" i="3"/>
  <c r="BM31" i="3"/>
  <c r="BM29" i="3"/>
  <c r="BM28" i="3"/>
  <c r="BM24" i="3"/>
  <c r="BM14" i="3"/>
  <c r="BM13" i="3"/>
  <c r="BM12" i="3"/>
  <c r="BM11" i="3"/>
  <c r="BM10" i="3"/>
  <c r="BM9" i="3"/>
  <c r="BM8" i="3"/>
  <c r="BM7" i="3"/>
  <c r="BM6" i="3"/>
  <c r="BM120" i="3" l="1"/>
  <c r="BM113" i="3" l="1"/>
  <c r="BM108" i="3" l="1"/>
  <c r="BM114" i="3" l="1"/>
  <c r="BM110" i="3"/>
  <c r="BM109" i="3"/>
  <c r="BM107" i="3"/>
  <c r="BM102" i="3"/>
  <c r="BM106" i="3"/>
  <c r="BD32" i="3" l="1"/>
  <c r="BM32" i="3" s="1"/>
  <c r="BD23" i="3"/>
  <c r="BM23" i="3" s="1"/>
  <c r="BM127" i="3" l="1"/>
</calcChain>
</file>

<file path=xl/sharedStrings.xml><?xml version="1.0" encoding="utf-8"?>
<sst xmlns="http://schemas.openxmlformats.org/spreadsheetml/2006/main" count="1494" uniqueCount="739">
  <si>
    <t>Audiencia Pública de Rendición de Cuentas</t>
  </si>
  <si>
    <t>Evento Regional / Departamento</t>
  </si>
  <si>
    <t xml:space="preserve">Puntaje DB en apertura de negocio (Índice) 
</t>
  </si>
  <si>
    <t xml:space="preserve">87 (2019).* </t>
  </si>
  <si>
    <t>Viceministerio de Comercio Exterior</t>
  </si>
  <si>
    <t>Bolívar</t>
  </si>
  <si>
    <t>16 de enero de 2020</t>
  </si>
  <si>
    <t xml:space="preserve">Se solicitó información sobre los programas presentados en el marco de la Política Colombia Exporta, ante lo cual se entregó toda la información de manera verbal, además de entregar un folleto con la información de los programas. </t>
  </si>
  <si>
    <t>Atlántico</t>
  </si>
  <si>
    <t>17 de enero de 2020</t>
  </si>
  <si>
    <t>Antioquia</t>
  </si>
  <si>
    <t>21 de enero de 2020</t>
  </si>
  <si>
    <t xml:space="preserve">Valle del Cauca </t>
  </si>
  <si>
    <t>23 de enero de 2020</t>
  </si>
  <si>
    <t xml:space="preserve">Gira Colombia Exporta Más </t>
  </si>
  <si>
    <t>30 de enero de 2020</t>
  </si>
  <si>
    <t>31 de enero de 2020</t>
  </si>
  <si>
    <t>7 de febrero 2020</t>
  </si>
  <si>
    <t>Huila</t>
  </si>
  <si>
    <t>Gira Colombia Exporta Más</t>
  </si>
  <si>
    <t xml:space="preserve"> Cundinamarca</t>
  </si>
  <si>
    <t>14 de febrero de 2020</t>
  </si>
  <si>
    <t>Rendición</t>
  </si>
  <si>
    <t>Participación</t>
  </si>
  <si>
    <t>Evento</t>
  </si>
  <si>
    <t>Sesión de Rendición de Cuentas</t>
  </si>
  <si>
    <t>Foro</t>
  </si>
  <si>
    <t>Presentación de Programas Institucionales</t>
  </si>
  <si>
    <t xml:space="preserve">Dar a conocer la Política Colombia Exporta Más, los programas del sector y la articulación por medio de la estrategia vertical con las estrategias de los actores territoriales, y se instó a los Gobiernos Locales a incluir en sus Planes de Desarrollo Estrategias de Internacionalización </t>
  </si>
  <si>
    <t>Gremios</t>
  </si>
  <si>
    <t>Entidad</t>
  </si>
  <si>
    <t>Número personas</t>
  </si>
  <si>
    <t>Numero personas</t>
  </si>
  <si>
    <t>Universidad Autónoma</t>
  </si>
  <si>
    <t>Academia</t>
  </si>
  <si>
    <t xml:space="preserve">Cámara de Comercio </t>
  </si>
  <si>
    <t>Cámara de Comercio de Manizales</t>
  </si>
  <si>
    <t xml:space="preserve">Cámara de Comercio de Armenia y del Quindío. </t>
  </si>
  <si>
    <t>Acopi</t>
  </si>
  <si>
    <t>Bancoldex</t>
  </si>
  <si>
    <t>Risaralda / Pereira</t>
  </si>
  <si>
    <t xml:space="preserve"> Caldas / Manizales</t>
  </si>
  <si>
    <t>Quindío / Armenia</t>
  </si>
  <si>
    <t>Comisión Regional de Competitividad</t>
  </si>
  <si>
    <t>27 de febrero de 2020</t>
  </si>
  <si>
    <t>Despacho del Ministro</t>
  </si>
  <si>
    <t>Resultado Mesa de Crecimiento con Equidad en el Marco de la Conversación Nacional</t>
  </si>
  <si>
    <t>Fortalecimiento Institucional</t>
  </si>
  <si>
    <t>Feria Ciudadana</t>
  </si>
  <si>
    <t>Bogotá</t>
  </si>
  <si>
    <t>Productividad Laboral NME</t>
  </si>
  <si>
    <t>36,5 mill.</t>
  </si>
  <si>
    <t>38 mill.</t>
  </si>
  <si>
    <t>40,2 mill.</t>
  </si>
  <si>
    <t>29,39 mill (Acumulado Sep 2020)</t>
  </si>
  <si>
    <t>Reunión Consejo Superior de Microempresas - Ley 590 de 2000</t>
  </si>
  <si>
    <t>Dirección de Mipymes</t>
  </si>
  <si>
    <t>12 de Marzo de 2020</t>
  </si>
  <si>
    <t>Salón de despiece tecnológico con Astivik.</t>
  </si>
  <si>
    <t>Reunión Extraordinaria del Consejo Superior de Microempresas - Ley 590 de 2000</t>
  </si>
  <si>
    <t>6 de Agosto de 2020</t>
  </si>
  <si>
    <t>Mesa de Productividad y Empleo Encuentro de Economías Propias</t>
  </si>
  <si>
    <t>Análisis Comentarios ANDI al Proyecto de Ley de Emprendimiento</t>
  </si>
  <si>
    <t>Espacio de Relacionamiento Internacional - Programa de Encadenamiento Aeroespacial</t>
  </si>
  <si>
    <t>Articulación Red Regional de Emprendimiento CASANARE</t>
  </si>
  <si>
    <t>Articulación Red Regional de Emprendimiento AMAZONAS</t>
  </si>
  <si>
    <t>Tasa neta de Creación de empresas (%)</t>
  </si>
  <si>
    <t>Mipymes acompañadas a través de estrategias de desarrollo empresarial</t>
  </si>
  <si>
    <t>Análisis Comentarios PROANTIOQUIA al Proyecto de Ley de Emprendimiento</t>
  </si>
  <si>
    <t>Fase I. Identificación de Necesidades: Diagnóstico</t>
  </si>
  <si>
    <t>Fase II. Formulación de Planes, Programas y Políticas</t>
  </si>
  <si>
    <t>Fase III. Ejecución / Implementación</t>
  </si>
  <si>
    <t>Fase IV: Seguimiento</t>
  </si>
  <si>
    <t>Fase V. Evaluación y control.</t>
  </si>
  <si>
    <t>Sesiones fortalecimiento productivo</t>
  </si>
  <si>
    <t>Manizales</t>
  </si>
  <si>
    <t>Se realizan encuentros ciudadanos enfocados al fortalecimiento de estrategias de crecimiento.</t>
  </si>
  <si>
    <t>Equipo Negociador</t>
  </si>
  <si>
    <t>Dirección de Comercio Exterior</t>
  </si>
  <si>
    <t>Negociación para un Acuerdo de Asociación Económica entre Colombia y Japón</t>
  </si>
  <si>
    <t>Conversatorio Puerto de Cartagena</t>
  </si>
  <si>
    <t>Reunión con usuarios Puerto de Santa Marta</t>
  </si>
  <si>
    <t>Comité usuarios - Terminales. Sociedad Portuaria Regional de Cartagena</t>
  </si>
  <si>
    <t>Dirección de Productividad y Competitividad</t>
  </si>
  <si>
    <t>Articulación Red Regional de Emprendimiento Departamento del Magdalena</t>
  </si>
  <si>
    <t>Feria Empresarial y de Negocios Conecta Cluster</t>
  </si>
  <si>
    <t>Comité de Comercio Exterior Nacional Analdex</t>
  </si>
  <si>
    <t>Puerto de Barranquilla - Comité usuarios Dian Seccional</t>
  </si>
  <si>
    <t>Revisión de Procesos de Selectividad y Liberación de Contenedores posterior a inspecciones</t>
  </si>
  <si>
    <t>Reunión Usuarios Aduaneros</t>
  </si>
  <si>
    <t>Seguimiento Acciones Puerto de Cartagena Actualización CCTO COMPAS</t>
  </si>
  <si>
    <t>Presentación Nuevo Comandante base antinarcóticos de Barranquilla</t>
  </si>
  <si>
    <t>Comité de Seguimiento Autoridades - I Semestre 2020 Cartagena</t>
  </si>
  <si>
    <t>Puerto de Barranquilla - Comité Usuarios - Autoridades</t>
  </si>
  <si>
    <t>Reunión Sector Privado</t>
  </si>
  <si>
    <t>Reunión Dispositivos Electrónicos de Seguridad para la carga en tránsito aduanero</t>
  </si>
  <si>
    <t>Puerto de Barranquilla – Reunión Comité Operativo Usuarios</t>
  </si>
  <si>
    <t>Seguimiento anticipado de operaciones en puertos</t>
  </si>
  <si>
    <t>Visita Sociedad Portuaria de Buenaventura</t>
  </si>
  <si>
    <t>Amazonas</t>
  </si>
  <si>
    <t>1 de Diciembre de 2020</t>
  </si>
  <si>
    <t>La finalidad es activar la red de emprendimiento de Amazonas y lograr su adecuada articulación en el Sistema Nacional de Competitividad e Innovación.</t>
  </si>
  <si>
    <t>Futurexpo - Herramientas para futuros Exportadores</t>
  </si>
  <si>
    <t>Empresarios y emprendedores de nuestro país conozcan las herramientas que desde el Gobierno Nacional se han dispuesto para que las compañías locales  puedan ser mas competitivas a nivel internacional, además de escuchar las experiencias de otros empresarios en sus procesos de internacionalización.</t>
  </si>
  <si>
    <t>Evento Nacional</t>
  </si>
  <si>
    <t>Casanare</t>
  </si>
  <si>
    <t>30 de Noviembre de 2020</t>
  </si>
  <si>
    <t>La finalidad de esta reunión es la de articular la Red Regional de Emprendimiento de Casanare a la
Comisión Regional de Competitividad de conformidad con el nuevo sistema de Competitividad e
Innovación.</t>
  </si>
  <si>
    <t>Evento Sectorial Comercio</t>
  </si>
  <si>
    <t>Durante vigencia 2020</t>
  </si>
  <si>
    <t>Cartagena</t>
  </si>
  <si>
    <t>Noviembre 27 de 2020</t>
  </si>
  <si>
    <t>Santa Marta</t>
  </si>
  <si>
    <t>l</t>
  </si>
  <si>
    <t>Alcaldía (2) Gobernación (1)</t>
  </si>
  <si>
    <t>Universidad La Gran Colombia Univerdidad del Quindío  Universidad EAM</t>
  </si>
  <si>
    <t>Alcaldía Manizales (1) Gobernación (2)</t>
  </si>
  <si>
    <t xml:space="preserve">Andi  Fenalco
</t>
  </si>
  <si>
    <t>Procolombia Colombia Productiva</t>
  </si>
  <si>
    <t xml:space="preserve">Conversatorio con las agencias de aduana respecto a las
actividades y proyectos realizados durante la pandemia y pendientes para la
optimización de las operaciones. </t>
  </si>
  <si>
    <t>Articulación Red Regional de Emprendimiento VICHADA</t>
  </si>
  <si>
    <t>Vichada</t>
  </si>
  <si>
    <t>25 de Noviembre de 2020</t>
  </si>
  <si>
    <t>Desde la Dirección de Micro, Pequeña y Mediana Empresa, brindamos acompañamiento
a la Red Regional de Emprendimiento con el ánimo de lograr una adecuada articulación entre los actores del ecosistema
emprendedor, por lo tanto y atendiendo la solicitud convocamos este espacio para conocer el estado de la Red Regional y las
expectativas al respecto.</t>
  </si>
  <si>
    <t>Presentar al público asistente la figura de Sociedades BIC a través de un stand virtual, explicando a los interesados la importancia de esta figura para la sostenibilidad empresarial e invitándo a las empresas a participar en las actividades de sensibilización, capacitación y asesoría que tiene el Ministerio para que adquieran la condición BIC.</t>
  </si>
  <si>
    <t>Direccción de Productividad y Competitividad</t>
  </si>
  <si>
    <t>Magdalena</t>
  </si>
  <si>
    <t>Se conoció el modelo que ha trabajado la Red Regional de Magdalena y se identificaron líneas de acción para trabajar con ellos en el proceso de articulación al Sistema de Competitividad e Innovación Departamental. La Cámara de Comercio enviará los archivos para revisión y análisis por parte del Ministerio.</t>
  </si>
  <si>
    <t>24 de Noviembre de 2020</t>
  </si>
  <si>
    <t>Feria Empresarial y de Negocios</t>
  </si>
  <si>
    <t>Noviembre 20 de 2020</t>
  </si>
  <si>
    <t>Exponer sobre el estado de la negociación con Japón a los afiliados de Analdex</t>
  </si>
  <si>
    <t>18 de Noviembre de 2020</t>
  </si>
  <si>
    <t>Evento Sectorial Industria</t>
  </si>
  <si>
    <t xml:space="preserve">Presentar las necesidades de proveeduría de bienes y servicios del sector aeroespacial de Colombia
</t>
  </si>
  <si>
    <t>Se coordina la mesa técnica con ANDI con el ánimo de conocer los comentarios respecto del Proyecto de Ley de Emprendimiento y el alcance de los mismos en las proposiciones presentadas.</t>
  </si>
  <si>
    <t>Barranquilla</t>
  </si>
  <si>
    <t>Noviembre 18 de 2020</t>
  </si>
  <si>
    <t>Comité de usuarios con la Autoridad aduanera de la seccional Barranquilla, con el fin de lograr un acercamiento y revisar las novedades que tengamos en cuanto a cumplimientos de acciones de facilitación de comercio.</t>
  </si>
  <si>
    <t>Buenaventura</t>
  </si>
  <si>
    <t>Enero 30 de 2020</t>
  </si>
  <si>
    <t>Revisar con el sector la problemática expresada por la ACC sobre las demoras en puertos y patios de contenedores en Buenaventura.</t>
  </si>
  <si>
    <t>Febrero 12 de 2020</t>
  </si>
  <si>
    <t xml:space="preserve">Realizar seguimiento al cumplimiento de las acciones de mejora implementadas en las operaciones en el Puerto de Santa Marta enfocadas a la facilitación del comercio exterior. </t>
  </si>
  <si>
    <t>13 de febrero 2020</t>
  </si>
  <si>
    <t>Febrero 18 de 2020</t>
  </si>
  <si>
    <t>Revisión de Indicadores. Temas técnicos</t>
  </si>
  <si>
    <t>Número</t>
  </si>
  <si>
    <t>Alcaldía de Pereira (2) Gobernación de Risaralda (1)</t>
  </si>
  <si>
    <t>Bancoldex
Instituto Nacional de Metrología</t>
  </si>
  <si>
    <t>Cámara de Comercio de Pereira 
Cámara de Comercio de Dsoquebradas</t>
  </si>
  <si>
    <t>Acopi
Andi</t>
  </si>
  <si>
    <t>Alcaldía (3) Gobernación (2)</t>
  </si>
  <si>
    <t>Procolombia</t>
  </si>
  <si>
    <t>Camara de Comercio</t>
  </si>
  <si>
    <t>Camara de Comercio
Cámara de Comercio Colombo Americana</t>
  </si>
  <si>
    <t>Consejo Gremial</t>
  </si>
  <si>
    <t>Invest in Cartagena</t>
  </si>
  <si>
    <t>Probarranquilla</t>
  </si>
  <si>
    <t>Acopi
Andi
Analdex</t>
  </si>
  <si>
    <t>Alcaldía de Barranquilla</t>
  </si>
  <si>
    <t>Basc -  Business Alliance for Secure Commerce</t>
  </si>
  <si>
    <t xml:space="preserve">Gobernación de Antioquia </t>
  </si>
  <si>
    <t>Procolombia
Bancoldex</t>
  </si>
  <si>
    <t>Centros de Investigaciones biológicas (Cib)</t>
  </si>
  <si>
    <t>Cámara de Comercio de Medellín
Cámara de Comercio del Oriente Antioqueño
Cámara de Comercio Colombo Americana</t>
  </si>
  <si>
    <t>Univeridad Eafit - ESUMER - Católica</t>
  </si>
  <si>
    <t>Andi</t>
  </si>
  <si>
    <t xml:space="preserve">Agencias de Carga </t>
  </si>
  <si>
    <t>Gobernación (2) Alcaldía (2)</t>
  </si>
  <si>
    <t>Invest Pacific</t>
  </si>
  <si>
    <t>Cámara de Comercio de Cali
Cámara de Comercio Colombo Americana</t>
  </si>
  <si>
    <t>Andi
Andimex
Acopi
Asocaña</t>
  </si>
  <si>
    <t>Universidad Icesi
Universidad Javeriana
Universidad San Buenaventura
Universidad Autónoma de Occidente
Valle</t>
  </si>
  <si>
    <t>Número de Personas</t>
  </si>
  <si>
    <t>Invest in Bogotá</t>
  </si>
  <si>
    <t>Número de personas</t>
  </si>
  <si>
    <t>Probogotá</t>
  </si>
  <si>
    <t>Cámara de Comercio de Bogotá</t>
  </si>
  <si>
    <t>Consejo Privado de Competitividad</t>
  </si>
  <si>
    <t>Consejo de Bogotá
Gobernación</t>
  </si>
  <si>
    <t>Organización de Estados Iberoamericanos</t>
  </si>
  <si>
    <t>Connect Bogotá Región
Foro de Presidentes de Bogotá
Comité Intergremial</t>
  </si>
  <si>
    <t>Sena
Planeación Nacional</t>
  </si>
  <si>
    <t>Andi
Acopi
Asoleche
Analdex
Asomuña</t>
  </si>
  <si>
    <t>Gobernación (3) Alcaldía (2)</t>
  </si>
  <si>
    <t>Zona Franca</t>
  </si>
  <si>
    <t>Cámara de Comercio</t>
  </si>
  <si>
    <t>Univerdidad Surcolombiana
Corhuila
U. Antonio Nariño</t>
  </si>
  <si>
    <t>Comité Departamental de Cafeteros
Consejo Gremial del Huila
Fedeacua</t>
  </si>
  <si>
    <t>ICA
AUNAP</t>
  </si>
  <si>
    <t>Sociedad Portuaria de Buenaventura</t>
  </si>
  <si>
    <t>ICA
Migración Colombia
Dimar</t>
  </si>
  <si>
    <t>Marzo 12 de 2020</t>
  </si>
  <si>
    <t>Avances en la Gestión de del Régimen de Aduanas</t>
  </si>
  <si>
    <t>Julio 10 de 2020</t>
  </si>
  <si>
    <t>Mesa de Trabajo ENKA</t>
  </si>
  <si>
    <t>Junio 3 de 2020</t>
  </si>
  <si>
    <t>Mesa de Trabajo Canpack</t>
  </si>
  <si>
    <t>ND</t>
  </si>
  <si>
    <t>Julio 8 de 2020</t>
  </si>
  <si>
    <t>Federación Colombiana de Agentes Logísticos en Comercio Internacional - Fitac.
Colfecar
Analdex</t>
  </si>
  <si>
    <t xml:space="preserve">Dian
Superintendencia de Puertos y Transporte
Ministerio de Transporte
</t>
  </si>
  <si>
    <t>Puerto de Barranquilla</t>
  </si>
  <si>
    <t>Sociedad Puerto Industrial Aguadulce
Palermo Sociedad Portuaria
Sociedad Portuaria Buenaventura
Sociedad Portuaria de Santa Marta
Sociedad Portuaria Regional de Barranquilla</t>
  </si>
  <si>
    <t>Seguimiento a Pruebas piloto: iniciaron en Noviembre de 2019, hasta el 15 de Mayo de 2020. Delimitación de puntos a fortalecer en el proceso.</t>
  </si>
  <si>
    <t>Revisar los avances a los compromisos generados en las mesas de facilitación en la ciudad de Buenaventura.</t>
  </si>
  <si>
    <t>Puesta en marcha Centro Nacional de Lucha contra el contrabando.
Laboratorio Nal de Aduana.
Centro de control aduanero (Centro trazabilidad aduanera).
Prueba piloto dispositivos electrónicos se terminan en mayo.</t>
  </si>
  <si>
    <t>Federación Colombiana de Agentes Logísticos en Comercio Internacional - Fitac. 
Colfecar</t>
  </si>
  <si>
    <t xml:space="preserve">ANI
Dian
ICA
Invima
Policía Antinarcóticos
Superintendencia de Transporte
Ministerio de Transporte
Invima
Dimar
Policía Fiscal y Aduanera
Dirección de Antinarcóticos de la Policía Nacional
Policía Nacional
</t>
  </si>
  <si>
    <t>Junio 19 de 2020</t>
  </si>
  <si>
    <t>Acciones de facilitación</t>
  </si>
  <si>
    <t>Agencias de Aduanas</t>
  </si>
  <si>
    <t>Seguimiento acciones de facilitación</t>
  </si>
  <si>
    <t>Agosto 10 de 2020</t>
  </si>
  <si>
    <t>Seguimiento a las acciones de facilitación</t>
  </si>
  <si>
    <t>Zona Franca Barranquilla</t>
  </si>
  <si>
    <t>Dian
Invima
Policía Antinarcóticos</t>
  </si>
  <si>
    <t>Sociedad Portuaria de Barranquilla</t>
  </si>
  <si>
    <t>Octubre 6 de 2020</t>
  </si>
  <si>
    <t>Dian</t>
  </si>
  <si>
    <t>Dian
Invima</t>
  </si>
  <si>
    <t>Seguimientos a los procesos y acciones de facilitación.</t>
  </si>
  <si>
    <t>Septiembre 8 de 2020</t>
  </si>
  <si>
    <t>Acercamiento y mejoras para la operación antinacóticos</t>
  </si>
  <si>
    <t>Fitac</t>
  </si>
  <si>
    <t>Agosto 13 de 2020</t>
  </si>
  <si>
    <t>Presentación de la mesa exportadora ante la terminal y la policía antinarcóticos y capacitación por parte del expotador para el manejo de cargas.</t>
  </si>
  <si>
    <t>Policia Antinarcóticos</t>
  </si>
  <si>
    <t>Septiembre 23 de 2020</t>
  </si>
  <si>
    <t>Revisar las acciones tomadas por la terminal CCTO/COMPAS,  recordar medios de contacto y aclarar dudas respecto a las operaciones y atención a usuarios</t>
  </si>
  <si>
    <t>Se realiza evento con la participación de representantes de las agencias de aduana que mueven sus cargas por la terminal portuaria de CCTO. Compromisos de revisión de tarifas por parte de la terminal con los usuarios.</t>
  </si>
  <si>
    <t>Actividades y proyectos realizados durante la pandemia y pendientes para la optimización de las operaciones.</t>
  </si>
  <si>
    <t>Octubre 15 de 2020</t>
  </si>
  <si>
    <t>Realizar seguimiento al proceso de ingreso, selectividad y desbloqueo de contenederes por parte de la autoridad por las terminales de CTG.</t>
  </si>
  <si>
    <t>La empresa presenta las formas de embalaje del producto, así como las condiciones para manipulación de acuerdo al tipo de producto y embalaje utilizado.</t>
  </si>
  <si>
    <t>Revisar las acciones tomadas por las terminales SPRC y Contecar, recordar medios de contacto y aclarar dudas respecto a las operaciones y atención a usuarios.</t>
  </si>
  <si>
    <t>Se realiza evento con la participación de 70* representantes de las agencias de aduana que mueven sus cargas por las terminales portuarias del Puerto de Cartagena. Se revisan casos de demoras en las liberaciones de contenedores por parte de la autoridad.</t>
  </si>
  <si>
    <t>Usuarios Puerto de Santa Marta</t>
  </si>
  <si>
    <t>Sociedad Portuaria de Cartagena</t>
  </si>
  <si>
    <t>Usuarios Puerto Barranquilla</t>
  </si>
  <si>
    <t>Policía Nacional</t>
  </si>
  <si>
    <t>Presentación empresa, condiciones de almacenamiento y logística de distribución.</t>
  </si>
  <si>
    <t xml:space="preserve">Dar a conocer y recibir la retroalimentación sobre los siguientes temas: 1) Programas Fábricas de Productividad Especial para microempresas. 2) Principales resultados de la gestión de apoyo al Desarrollo Empresarial 2019 y planes para el 2020. Así mismo, aprobar 1) El plan de acción del Sistema Nacional de Apoyo a las Mipymes año 2020 y 2) El Acta anterior. Además, presentar el Informe de la Secretaría Técnica Permanente, ante el Consejo Superior de Microempresas. </t>
  </si>
  <si>
    <t>Febrero 20 de 2020</t>
  </si>
  <si>
    <t xml:space="preserve">Secretaría de Planeación del Departamento de Vichada. </t>
  </si>
  <si>
    <t xml:space="preserve">Comisión Regional de Competitividad. </t>
  </si>
  <si>
    <t>Cámara de Comercio de Villavicencio.</t>
  </si>
  <si>
    <t xml:space="preserve">Cámara de Comercio del Magdalena, </t>
  </si>
  <si>
    <t>Gobernacion del Magdalena.</t>
  </si>
  <si>
    <t>Gobernación
Alcaldía</t>
  </si>
  <si>
    <t>Unisangil</t>
  </si>
  <si>
    <t>Fundación Amanecer</t>
  </si>
  <si>
    <t>Instituto Financiero del Casanare</t>
  </si>
  <si>
    <t xml:space="preserve"> Representante de Mujeres, Representante Social, </t>
  </si>
  <si>
    <t xml:space="preserve"> Sena</t>
  </si>
  <si>
    <t>Gobernación</t>
  </si>
  <si>
    <t>La finalidad es activar la red de emprendimiento de Amazonas y lograr su adecuada articulación en el Sistema Nacional de Competitividad e Innovación</t>
  </si>
  <si>
    <t>Se realizó la revisión de cada una de las inquietudes planteadas y se deja claridad sobre las observaciones que fueron tenidas en cuenta para fortalecer las mipymes</t>
  </si>
  <si>
    <t>Eafit</t>
  </si>
  <si>
    <t>Alcaldía de Medellín
Alcaldia Envigado</t>
  </si>
  <si>
    <t xml:space="preserve">Cámara de Comercio de Medellín
</t>
  </si>
  <si>
    <t xml:space="preserve">Andi
Proantioquia
Interactuar
Creame
k Endeavor
Confama
RutaN
</t>
  </si>
  <si>
    <t>Análisis Comentarios COLFRANQUICIAS al Proyecto de Ley</t>
  </si>
  <si>
    <t>Septiembre 17 de 2020</t>
  </si>
  <si>
    <t>Esta sesión busca conocer las inquietudes de Colfranquicias respecto a la Ley de Emprendimiento, observaciones
que fueron apropiadas previamente a la discusión.</t>
  </si>
  <si>
    <t>Innpulsa</t>
  </si>
  <si>
    <t>Colfranquicias</t>
  </si>
  <si>
    <t xml:space="preserve">Se revisaron una a una las manifestaciones de Andi y se dio respuesta sobre el alcance de las propuestas.
Se articulan algunas acciones para lograr un consenso en las proposiciones que pasan a debate. </t>
  </si>
  <si>
    <t>Se coordina la mesa técnica con ANDI con el ánimo de conocer los comentarios respecto del Proyecto de
Ley de Emprendimiento y el alcance de los mismos en las proposiciones presentadas.</t>
  </si>
  <si>
    <t>Ministerio de Agricultura
Ministerio de Ambiente
DNP</t>
  </si>
  <si>
    <t>Actuar Quindío
Asolmipymes
Fenalco
Corproem</t>
  </si>
  <si>
    <t>Población Indígena</t>
  </si>
  <si>
    <t>Convocatoria de Agricultura Familiar de INNpulsa - Mesa de Productividad y Empleo</t>
  </si>
  <si>
    <t>Se logró socializar la dinámica del instrumento al cual se postularán los proyectos productivos, además se socializan los requisitos que deben cumplir los proyectos productivos y para finalizar se expone el proceso de identificación de organizaciones. Las comunidades se compromenten en enviar la prouesta para la logística del diligenciamiento de la matriz de identificación</t>
  </si>
  <si>
    <t>Mesa directiva del Paro de Buenaventura y líderes comunitarios indígenas</t>
  </si>
  <si>
    <t>Octubre 27 de 2020</t>
  </si>
  <si>
    <t xml:space="preserve">Mesa directiva del Paro de Buenaventura y lideres comunitarios indígenas </t>
  </si>
  <si>
    <t>Con el propósito de darle cumplimiento al numeral 1). literal b). Identificación de productos y beneficiarios potenciales, que cumplan los requisitos, para incluir los proyectos, a cargo de las organizaciones indígenas ACIVA RP y ORIVAC ; las organizaciones deben presentar las matrices de identificación.</t>
  </si>
  <si>
    <t>Reunión Consejo Superior de Microempresas   - Ley 590 de 2000</t>
  </si>
  <si>
    <t>Septiembre 29 de 2020</t>
  </si>
  <si>
    <t>Realizar la presentación de los avances del Conpes de Emprendimiento; la estrategia “Economía para la Gente”; Informe trimestral de la Secretaría técnica y Aprobación de las Actas anteriores 68 y 69 del Consejo Superior de Microempresas</t>
  </si>
  <si>
    <t>Reunión Consejo Superior de Microempresas - Ley 590 de 2020</t>
  </si>
  <si>
    <t>Mayo 22 de 2020</t>
  </si>
  <si>
    <t xml:space="preserve">Presentar a consideración de los consejeros la propuesta de ajustes a la Ley Mipymes: Articulación con el Sistema Nacional de Competitividad e
Innovación, aprobación del acta anterior y presentación del informe trimestral de la Secretaría Técnica. </t>
  </si>
  <si>
    <t>Seguimiento a la agenda temática</t>
  </si>
  <si>
    <t>Julio 15 de 2020</t>
  </si>
  <si>
    <t>Socializar el Proyecto de Ley de Emprendimiento y Mipymes ante el Consejo Superior de Microempresas</t>
  </si>
  <si>
    <t>Se socializó el proyecto de Ley de Emprendimiento y Mipymes a los participantes en la reunión del Consejo Superior de Microempresas, destacando cinco (5) de los temas que lo componen, que son los siguientes: 1. Reducción de cargas para emprendedores, Mipymes y proporcionalidad, para empresas de menor escala (incluyendo medidas transversales para micronegocios de población vulnerable). 2. Diversificación y ampliación de esquemas de financiamiento para todo tipo de emprendimiento. 3. Ampliación de oportunidades de acceso a mercados para las Mipymes a través de compras públicas. 4. Fortalecimiento y articulación de la Institucionalidad para el emprendimiento. 5. Mejoramiento de habilidades de los emprendedores, a partir de acciones en materia de educación. entre otros,</t>
  </si>
  <si>
    <t>Diciembre 2 de 2020</t>
  </si>
  <si>
    <t>Jornada de la mesa de Productividad y Empleo para coordinar la realización del Encuentro de Economías Propias para incentivar la comercialización de los productos de los pueblos indígenas, revisión de acuerdos de la mesa anterior y revisión de posibles escenarios para el cumplimiento en 2021.</t>
  </si>
  <si>
    <t>Mesa de Productividad del Paro Cívico de Buenaventura, representantes de las organizaciones indígenas ACIVA- RP y ORIVAC</t>
  </si>
  <si>
    <t xml:space="preserve">Junto con Artesanías de Colombia, se plantearon opciones para el desarrollo del evento de económias propias a las comunidades con el fin de dar cumplimiento al acuerdo “Realización de un Encuentro de Economías Propias para incentivar la comercialización de los productos de los pueblos indígenas".
</t>
  </si>
  <si>
    <t>Alcaldía de Buenaventura</t>
  </si>
  <si>
    <t xml:space="preserve">Zona Franca Internacional de Pereira </t>
  </si>
  <si>
    <t>Artesanías de Colombia</t>
  </si>
  <si>
    <t>Octubre 21 de 2020</t>
  </si>
  <si>
    <t>Abordar el punto 1 de la ruta crítica construida en torno al acuerdo “Realización de un Encuentro de Economías Propias para incentivar la comercialización de los productos de los pueblos indígenas". En el marco de los acuerdo realizados en la mesa del Paro Cívico de Buenaventura.</t>
  </si>
  <si>
    <t>Se avanzó en la identificación de expectativas de las comunidades en relación con la ruta crítica plateada para dar cumplimiento al acuerdo “Realización de un Encuentro de Economías Propias para incentivar la comercialización de los productos de los pueblos indígenas". La intención es construir una propuesta que pase por la mesa del comité del paro para que sea validada y poder avanzar, esta sería a partir de espacios físicos en la línea de lo que se viene trabajando con Artesanías de Colombia coordinando de manera conjunta con la mesa del paro como se realizaría la participación.</t>
  </si>
  <si>
    <t>Articulación institucional PARQUESOFT META</t>
  </si>
  <si>
    <t>Meta</t>
  </si>
  <si>
    <t>Octubre 7 de 2020</t>
  </si>
  <si>
    <t>Se acompañó la presentación del portafolio de Innpulsa y la articulación de acciones con la regional Meta.</t>
  </si>
  <si>
    <t>Inmpulsa</t>
  </si>
  <si>
    <t>Parquesoft Meta</t>
  </si>
  <si>
    <t>Articulación institucional PARQUESOFT META Y DIRECCION NACIONAL</t>
  </si>
  <si>
    <t>Octubre 13 de 2020</t>
  </si>
  <si>
    <t>Parquesoft Meta
Parquesoft Dirección Nacional</t>
  </si>
  <si>
    <t>Esta sesión busa articular acciones entre Parquesoft y Bancoldex para la creación de la oferta institucional como parte de los compromisos de alto nivel con la región.</t>
  </si>
  <si>
    <t>Se acompañó la presentación del portafolio de Bancoldex a la Dirección Nacional y la articulación de acciones con la regional Meta.</t>
  </si>
  <si>
    <t>San Andrés</t>
  </si>
  <si>
    <t>Agosto 31 de 2020</t>
  </si>
  <si>
    <t xml:space="preserve">Diálogos Empresariales Regionales. Gobernación de San Andrés Islas, Innpulsa Colombia, Sena
</t>
  </si>
  <si>
    <t xml:space="preserve">Se presenta la oferta programática de Innpulsa Colombia y el Fondo Emprender del SENA con el ánimo de conectar acciones y directamente entren en contacto para hacer posible la oferta programática y una convocatoria en el año 2021 para el Fondo Emprender.
</t>
  </si>
  <si>
    <t>Dando cumplimiento a los compromisos de los diálogos regionales empresariales se atiende la Gobernación de San Andrés Islas con el fin de articular la oferta de Innpulsa Colombia y el SENA.</t>
  </si>
  <si>
    <t>Agencias de Carga</t>
  </si>
  <si>
    <t>Diálogos Empresariales Regionales. Articulación Cámara de Comercio Girardot- Innpulsa</t>
  </si>
  <si>
    <t>Girardot</t>
  </si>
  <si>
    <t>Septiembre 3 de 2020</t>
  </si>
  <si>
    <t>Dando cumplimiento a los compromisos de los diálogos regionales empresariales se atiende la Cámara de Comercio de Girardot con el fin de articular la oferta de Innpulsa con esta cámara.</t>
  </si>
  <si>
    <t>Se presenta la oferta programática de Innpulsa Colombia con el ánimo de conectar acciones y directamente entren en contacto para hacer posible estas acciones en la jurisdiccion de esta Cámara</t>
  </si>
  <si>
    <t>Articulación Cámara de Comercio Chocó - Innpulsa - Sena</t>
  </si>
  <si>
    <t>En atención al seguimiento de compromisos regionales del Sr. Viceministro, se articula la oferta del Ministerio de Comercio a través de Innpulsa Colombia y se convoca al Sena para presentar a la Cámara de Comercio de Chocó esta oferta institucional.</t>
  </si>
  <si>
    <t>Chocó</t>
  </si>
  <si>
    <t>Cámara de Comercio de Chocó</t>
  </si>
  <si>
    <t>Se realiza la presentación del portafolio instititucional al equipo de la Cámara de Comercio y se presenta el portafolio del Fondo Emprender del Sena, dejando a disposicion las acciones institucionales.</t>
  </si>
  <si>
    <t>Encadenamiento Aeroespacial</t>
  </si>
  <si>
    <t>La interacción con la ciudadanía  se encuentra documentada en la página de conversación nacional.</t>
  </si>
  <si>
    <t>Marzo 4 de 2020</t>
  </si>
  <si>
    <t>Tiempos para programaciones de inspección de los Descargues Directos</t>
  </si>
  <si>
    <t>ICA</t>
  </si>
  <si>
    <t>• Problematica: Solicitudes de servicio extraordinario muy recurrentes para las operaciones
de Descargue Directo. Se presentaron lineamientos de manejo.</t>
  </si>
  <si>
    <t>Mesa técnica revisión de matriz de seguimiento a compromisos del paro Cívico de Buenaventura</t>
  </si>
  <si>
    <t>Espacio convocado por el Ministerio del Interior para intervención de representantes del Ministerio de Comercio Industria y Turismo denominado: Mesa tecnica 10 de marzo para revisión de matriz de seguimiento a Compromisos del paro cívico de Buenaventura</t>
  </si>
  <si>
    <t>Marzo 10 de 2020</t>
  </si>
  <si>
    <t>Finagro
Banco Agrario</t>
  </si>
  <si>
    <t>Ministerio de Agricultura
Ministerio del  Trabajo
Departamento para la Prosperidad Social
Ministerio de Minas y Energía
Autoridad Nacional de Acuicultura y Pesca
Agencia de Desarrollo Rural
SENA
Corporación colombiana de investigación agropecuaria AGROSAVIA
Dimar
Procuraduría General de la Nación
Ministerio del Interior</t>
  </si>
  <si>
    <t>Procolombia
Bancoldex
Fontur 
Innpulsa</t>
  </si>
  <si>
    <t>Industria Metalmecánica. Cluster Metalmecánico de Manizales</t>
  </si>
  <si>
    <t>Colombia Productiva</t>
  </si>
  <si>
    <t>Presentar las necesidades de proveeduria de bienes y servicios del astillero astivik a las Mipymes del Cluster Metalmecánico de Manizales.</t>
  </si>
  <si>
    <t>Abril 6 de 2020</t>
  </si>
  <si>
    <t>Se realiza comité de seguimiento a las operaciones del puerto de Barranquilla, para revisar y aclarar las dudas de frente a los cambios normativos y medidas tomadas en referencia al COVID- 19.</t>
  </si>
  <si>
    <t>Agencia de Aduanas</t>
  </si>
  <si>
    <t>ICA
Policía Antinarcóticos
DIAN</t>
  </si>
  <si>
    <t xml:space="preserve">Reunión usuarios de comercio exterior Puerto de Santa Marta
</t>
  </si>
  <si>
    <t>Abril 13 de 2020</t>
  </si>
  <si>
    <t xml:space="preserve">Se evidenció reducción de tiempos en las actuaciones de las autoridades atendiendo las radicaciones virtuales de documentos que se han implementado en el marco de la emergencia por COVID-19. </t>
  </si>
  <si>
    <t xml:space="preserve">Inversión Extranjera Directa NME (USD$ millones) </t>
  </si>
  <si>
    <t>3.228 Sem (I) 2020</t>
  </si>
  <si>
    <t>Dirección de Inversión Extranjera</t>
  </si>
  <si>
    <t>Implementación de la Directiva Presidencial N° 11 de 2019</t>
  </si>
  <si>
    <t>Establecer un mecanismo de comunicación ágil, certero, de alto nivel en cada entidad que pueda brindar información sobre los trámites, permisos o licencias que requieren los inversionistas ante las diferentes entidades del país. Con el propósito que las respuestas a las solicitudes radicadas por los Inversionistas sean ágiles, efectivas y oportunas, logrando de esta manera que se convierta en un factor decisivo que influya en la toma de decisiones para la localización, expansión y permanencia de los inversionistas extranjeros en Colombia.</t>
  </si>
  <si>
    <t>15 de abril de 2020</t>
  </si>
  <si>
    <t>• Este canal de comunicaciones será ejecutado bajo el liderazgo del Ministerio de Comercio Industria y Turismo, con la supervisión del Director del Departamento Administrativo de la Presidencia de la República, Diego Molano. Inicialmente, está previsto para las oportunidades de inversión o de reinversión que cuenten con el acompañamiento de ProColombia.</t>
  </si>
  <si>
    <t xml:space="preserve">Procolombia
</t>
  </si>
  <si>
    <t>Ministerio de Hacienda
Ministerio de Transporte
Ministerio de Minas</t>
  </si>
  <si>
    <t>Mayo 19 de 2020</t>
  </si>
  <si>
    <t>Reunión usuarios de comercio exterior Puerto de Santa Marta</t>
  </si>
  <si>
    <t>Realizar seguimiento al cumplimiento de las acciones de mejora implementadas en las operaciones en el Puerto de Santa Marta enfocadas a la facilitación del comercio exterior</t>
  </si>
  <si>
    <t xml:space="preserve">Los usuarios del Puerto de Santa Marta evidencian una notable reducción de tiempos en las actuaciones de las autoridades atendiendo las radicaciones virtuales de documentos que se han implementado en el marco de la emergencia por COVID-19. Los cambios de selectividad en carga de exportación por parte de Antinarcóticos se ha seguido presentando. </t>
  </si>
  <si>
    <t>Junio 25 de 2020</t>
  </si>
  <si>
    <t>Comité Usuarios Aduaneros</t>
  </si>
  <si>
    <t>Junio 12 de 2020</t>
  </si>
  <si>
    <t>Socialización Circular DIAN</t>
  </si>
  <si>
    <t>Lineamientos y canales de comunicación a seguir por contiengencia Covid - 19.</t>
  </si>
  <si>
    <t>Usuarios de Comercio Exterior</t>
  </si>
  <si>
    <t>Despacho Ministro</t>
  </si>
  <si>
    <t>Definir la hoja de ruta para la reactivación del Sector CIT de Cartagena</t>
  </si>
  <si>
    <t>Julio 3 de 2020</t>
  </si>
  <si>
    <t>Julio 14 de 2020</t>
  </si>
  <si>
    <t>Informe al Sector Privado sobre las negociaciones en curso de la Alianza del Pacífico.</t>
  </si>
  <si>
    <t>Exponer sobre el estado de la negociación con los países Candidatos a Estados Asociados de la Alianza del Pacifico</t>
  </si>
  <si>
    <t>Empresarios</t>
  </si>
  <si>
    <t>Revisar el estado de las negociaciones comerciales</t>
  </si>
  <si>
    <t xml:space="preserve">Se convoca a comité operativo con Policía antinarcóticos para sensibilizar sobre las medidas tomadas en los procesos de perfilamiento por parte de la Autoridad en la ciudad de Barranquilla.
</t>
  </si>
  <si>
    <t>Julio 21 de 2020</t>
  </si>
  <si>
    <t>Presentación de recomendaciones.</t>
  </si>
  <si>
    <t>Julio 30 de 2020</t>
  </si>
  <si>
    <t>Seguimiento a los lineamientos establecidos en la circular conjunta 001 de 2019</t>
  </si>
  <si>
    <t>Evento de promoción TLC Colombia e Israel: Innovación &amp; Desarrollo</t>
  </si>
  <si>
    <t xml:space="preserve">Lanzamiento conjunto con el gobierno de Israel de la oficina de innovación de Colombia en Israel y presentación de las oportunidades para los dos países con ocasión de la entrada en vigor del Tratado de Libre Comercio el 11 de agosto de 2020. </t>
  </si>
  <si>
    <t>Mesa de Reactivación Departamento del Caquetá</t>
  </si>
  <si>
    <t>Agosto 14 de 2020</t>
  </si>
  <si>
    <t>Definir la hoja de ruta para la reactivación del sector CIT de Caquetá</t>
  </si>
  <si>
    <t>Caquetá</t>
  </si>
  <si>
    <t>Mesa de Reactivación Departamento del Vichada</t>
  </si>
  <si>
    <t>Agosto 19 de 2020</t>
  </si>
  <si>
    <t>Definir la hoja de ruta para la reactivación del sector CIT de Vichada.</t>
  </si>
  <si>
    <t>Mesa de Reactivación Departamento de Córdoba</t>
  </si>
  <si>
    <t>Fenalco 
Ganacor 
Asofrucol 
Promonteria 
Sena
CVS 
Asoingenieros 
Camacol 
Asoarquitectos 
Asodemin
Comfacor</t>
  </si>
  <si>
    <t>Córdoba</t>
  </si>
  <si>
    <t>Octubre de 29 de 2020</t>
  </si>
  <si>
    <t xml:space="preserve">Definir la hoja de ruta para la reactivación del sector CIT del
departamento.
</t>
  </si>
  <si>
    <t>Gobernación de Córdoba
Alcaldes</t>
  </si>
  <si>
    <t>Mesa de reactivación Departamento de Sucre</t>
  </si>
  <si>
    <t>Sucre</t>
  </si>
  <si>
    <t>Octubre 28 de 2020</t>
  </si>
  <si>
    <t>Definir la hoja de ruta para la reactivación del sector CIT del departamento.</t>
  </si>
  <si>
    <t>Gobernación del Vichada
Alcaldes</t>
  </si>
  <si>
    <t>Gobernación del Caquetá
Alcaldes</t>
  </si>
  <si>
    <t>Gobernación de Sucre
Alcaldes</t>
  </si>
  <si>
    <t>Fontur</t>
  </si>
  <si>
    <t>Alcaldía</t>
  </si>
  <si>
    <t>Mesa de reactivación Huila</t>
  </si>
  <si>
    <t>Noviembre 4 de 2020</t>
  </si>
  <si>
    <t>Definir la hoja de ruta para la reactivación del sector CIT del departamento del
Huila</t>
  </si>
  <si>
    <t>Definir la hoja de ruta para la reactivación del sector CIT del departamento del Huila</t>
  </si>
  <si>
    <t>Artesanías de Colombia
Fondo Nacional de Garantías
Colombia Productiva
Bancóldex
Procolombia
INNpulsa
Fontur</t>
  </si>
  <si>
    <t>Consejería Presidencial para las Regiones</t>
  </si>
  <si>
    <t>Mesa reactivación del Magdalena</t>
  </si>
  <si>
    <t>Mesa de Reactivación Departamento de San Andrés y Providencia</t>
  </si>
  <si>
    <t>San Andrés y Providencia</t>
  </si>
  <si>
    <t>Agosto 20 de 2020</t>
  </si>
  <si>
    <t xml:space="preserve">Definir la hoja de ruta para la reactivación del sector CIT de San Andrés Islas
</t>
  </si>
  <si>
    <t>Gobernación de San Andrés</t>
  </si>
  <si>
    <t>Consejero Presidencial para las Regiones</t>
  </si>
  <si>
    <t xml:space="preserve">Artesanías de Colombia
FNG
Bancóldex
Colombia Productiva
INNpulsa
ProColombia 
FONTUR </t>
  </si>
  <si>
    <t>Este evento virtual entre el 18 y 21 de agosto de 2020. Evento dirigido a todas las empresas del país,  podrán ser parte de este primer encuentro que acercará la oferta y la demanda para cumplir con los requisitos para la reactivación.</t>
  </si>
  <si>
    <t>Rueda de Negocios de Bioseguridad</t>
  </si>
  <si>
    <t>21 de agosto de 2020</t>
  </si>
  <si>
    <t>Mesa Reactivación Amazonas</t>
  </si>
  <si>
    <t>Definir la hoja de ruta para la reactivación del sector CIT del departamento</t>
  </si>
  <si>
    <t>Agosto 24 de 2020</t>
  </si>
  <si>
    <t>Gobernación Amazonas</t>
  </si>
  <si>
    <t> Cámara de Comercio Amazonas</t>
  </si>
  <si>
    <t>Delegada de la Consejería para las Regiones</t>
  </si>
  <si>
    <t xml:space="preserve">Artesanías de Colombia
Fondo Nacional de Garantías
Bancóldex
Colombia Productiva
INNpulsa
Fontur 
ProColombia 
</t>
  </si>
  <si>
    <t>Agosto 29 de 2020</t>
  </si>
  <si>
    <t xml:space="preserve">Espacio convocado por el Ministerio del Interior para intervención de representantes del Ministerio de Comercio Industria y Turismo denominado: Mesa técnica 29 de agosto para revisión de matriz de seguimiento a compromisos del paro Cívico de Buenaventura.
</t>
  </si>
  <si>
    <t xml:space="preserve">Seguimiento a compromisos del paro Cívico de Buenaventura.
</t>
  </si>
  <si>
    <t>Población vulnerable</t>
  </si>
  <si>
    <t>Ministerio de Agricultura
Ministerio del  Trabajo
Departamento para la Prosperidad Social
Ministerio de Minas y Energía
Autoridad Nacional de Acuicultura y Pesca
Agencia de Desarrollo Rural
SENA
Ministerio del Interior
Agrosavia
Dimar
Procuraduría General de la Nación.</t>
  </si>
  <si>
    <t>Se concerto el cierre de 5 compromisos el dia 29 de agosto. Se tuvo sesión adicional el 05 de septiembre para concertar el cierre de 2 compromisos. Concertación de cierre para 7 compromisos en total. Se establecieron rutas criticas para 5 compromisos que se encuentran en avance. (Atracción de inversión, Cluster de Turismo, Plan Maestro de Turismo, Proyectos Productivos Comunidad Indigena, Evento Economias Propias).</t>
  </si>
  <si>
    <t>De acuerdo a lo manifestado por los asistentes de la reunión, se continúa con el inicio de las programaciones a las 7:00am, la expedición de actas y certificados el mismo día de la inspección, y la programación de carga posterior a la perfilación de la autoridad sin requerir solicitud por parte de la agencia de aduanas. •Niveles de inspección Diran y cambios de selectividad</t>
  </si>
  <si>
    <t>Septiembre 2 de 2020</t>
  </si>
  <si>
    <t>Análisis Comentarios ACOPI al Proyecto de Ley de Emprendimiento</t>
  </si>
  <si>
    <t xml:space="preserve">Se coordina la mesa técnica con ACOPI con el ánimo de conocer los comentarios al respecto del Proyecto de Ley de Emprendimiento y el alcance de los mismos en las proposicones presentadas.
</t>
  </si>
  <si>
    <t xml:space="preserve">Se revisaron una a una las manifestaciones de Acopi y se dio respuesta sobre el alcance de las propuestas. Se manifiesta cual será incluida o adoptada en el texto final. </t>
  </si>
  <si>
    <t>Septiembre 5 de 2020</t>
  </si>
  <si>
    <t>Seguimiento acciones de mejora.</t>
  </si>
  <si>
    <t>Dian
Ica
Policía Antinacóticos</t>
  </si>
  <si>
    <t>Usuarios Puerto de Buenaventura</t>
  </si>
  <si>
    <t>Mesa Reactivación Atlantico</t>
  </si>
  <si>
    <t>Atlantico</t>
  </si>
  <si>
    <t>Septiembre 9 de 2020</t>
  </si>
  <si>
    <t>Gobernación Atlántico</t>
  </si>
  <si>
    <t>Consulta Pública. Política de Turismo Sostenible</t>
  </si>
  <si>
    <t>Viceministerio de Turismo</t>
  </si>
  <si>
    <t>Evento Sectorial Turismo</t>
  </si>
  <si>
    <t>Septiembre 10 de 2020</t>
  </si>
  <si>
    <t>Finalizado el documento técnico de la Política de Turismo Sostenible, se publicó en la página web del Ministerio de Comercio, Industria y Turismo para consulta de la ciudadanía y de todos los actores interesados. También se publicó un formulario en el que se recibieron sus comentarios y aportes.</t>
  </si>
  <si>
    <t>Se recibieron más de 200 comentarios específicos de 40 actores. Estos incluyen 8 autoridades locales, 3 instituciones académicas, 1 gremio, 2 ONG, 8 empresas y 3 personas independientes. Se acogió total o parcialmente el 52% de los comentarios recibidos en relacion con el documento y con base en ellos, este fue finalizado.</t>
  </si>
  <si>
    <t>Autoridades Locales</t>
  </si>
  <si>
    <t>Representantes academia</t>
  </si>
  <si>
    <t>Representantes gremios</t>
  </si>
  <si>
    <t>Rep. ONG</t>
  </si>
  <si>
    <t>Mesa Reactivación Putumayo</t>
  </si>
  <si>
    <t>Putumayo</t>
  </si>
  <si>
    <t>Rueda de Negocios - Elemetos de Bioseguridad</t>
  </si>
  <si>
    <t>Septiembre 16 de 2020</t>
  </si>
  <si>
    <t>Gobernación Putumayo</t>
  </si>
  <si>
    <t>Se reciben las inquietudes planteadas por Colfranquicias y se acuerda considerar la proposición de artículo en el proyecto de ley.</t>
  </si>
  <si>
    <t>Nuevas fuentes de crecimiento - Turismo</t>
  </si>
  <si>
    <t>PIB alojamiento y servicios de comida (miles de millones)</t>
  </si>
  <si>
    <t xml:space="preserve"> 9.610 Jun 2020 </t>
  </si>
  <si>
    <t xml:space="preserve">Visitantes no residentes </t>
  </si>
  <si>
    <t xml:space="preserve">4,28 millones </t>
  </si>
  <si>
    <t>1,7 millones*</t>
  </si>
  <si>
    <t xml:space="preserve"> 3,70 millones*</t>
  </si>
  <si>
    <t xml:space="preserve"> 1.052.279 Sept 2020 </t>
  </si>
  <si>
    <t xml:space="preserve">Exportaciones de servicios en la cuenta de viajes y transporte de pasajeros de la BP (USD mill) </t>
  </si>
  <si>
    <t>1.565 Jun 2020</t>
  </si>
  <si>
    <t>Nuevas fuentes de crecimiento - Economía Naranja</t>
  </si>
  <si>
    <t xml:space="preserve">Nuevas Fuentes de
Crecimiento - 
Aprovechamiento de Acuerdos y
Mercados
</t>
  </si>
  <si>
    <t>Sesión No. 17 Consejo Consultivo de la Industria Turística - Presentación de la Política de Turismo Sostenible</t>
  </si>
  <si>
    <t xml:space="preserve">Teniendo en cuenta que el Consejo Consultivo de la Industria Turística reune gremios que representan a los grupos empresariales del sector, y que este tiene dentro de sus funciones asesorar al Ministerio de Comercio, Industria y Turismo en la formulación de políticas (artículo 9, ley 1558 de 2012) se convocó a una sesión en la que se abordó como único tema la "socialización y verificación del contenido del documento técnico de la Política de Turismo Sostenible". </t>
  </si>
  <si>
    <t xml:space="preserve">17 septiembre de 2020
</t>
  </si>
  <si>
    <t>Se presentó el proceso de formulación y los contenidos del documento técnico de la Política de Turismo Sostenible y se recibieron comentarios de los asistentes a la sesión. Los comentarios fueron positivos y de apoyo en relación con las fases finales de formulación de la política, así como en su implementación. Se invitó a los participantes a la sesióin a consultar el documento técnico completo publicado para consulta pública en la página web del Ministerio de Comercio, Industria y Turismo.</t>
  </si>
  <si>
    <t>Feria Empresarial del Sector Astillero 2020</t>
  </si>
  <si>
    <t>Septiembre 21 de 2020</t>
  </si>
  <si>
    <t>Sector Astillero</t>
  </si>
  <si>
    <t>• La feria contó con la asistencia de aproximadamente 300 visitantes durante los 5 días del evento.
• Se realizaron aproximadamente 50 interacciones de negocio dentro de la feria (Conversaciones de negocio que se sostuvieron dentro de la plataforma. Las empresas que más realizaron interacciones de negocio desarrollaron aproximadamente 6 reuniones durante la feria).
• La proyección de negocios aproximadamente es de $1.180.000.000.</t>
  </si>
  <si>
    <t>Presentar las necesidades de proveeduría de bienes y servicios del sector astillero de Colombia, Perú y Holanda a las Mipymes beneficiarias del proyecto.</t>
  </si>
  <si>
    <t xml:space="preserve">Articulación Compra Lo Nuestro - Cámaras de Comercio </t>
  </si>
  <si>
    <t>Articular los proyectos y eventos de todas las regiones del país con la campaña y plataforma Compra Lo Nuestro y los diferentes servicios que ofrece.</t>
  </si>
  <si>
    <t>Cámaras de Comercio</t>
  </si>
  <si>
    <t xml:space="preserve">Se han realizado socializaciones con 15 de las 57 cámaras de comercio, con las cuales se ha logrado el objetivo propuesto, participando en webinar, lives, y eventos con Compra Lo Nuestro, incrementando de esta manera el número de inscritos a la plataforma y así mismo el número de empresas que han accedido a nuestros beneficios. Se espera poder articular con las cámaras de comercio restantes.
</t>
  </si>
  <si>
    <t>Reunión usuarios Puerto de Santa Marta</t>
  </si>
  <si>
    <t xml:space="preserve">Realizar seguimiento al cumplimiento de las acciones de mejora implementadas
en las operaciones en el Puerto de Santa Marta enfocadas a la facilitación del
comercio exterior. </t>
  </si>
  <si>
    <t>Seguimiento al cumplimiento de las acciones de mejora</t>
  </si>
  <si>
    <t>Octubre 2 de 2020</t>
  </si>
  <si>
    <t>Audiencia Pública. Modificación Ley General de Turismo</t>
  </si>
  <si>
    <t>Octubre 8 de 2020</t>
  </si>
  <si>
    <t xml:space="preserve">Escuchar observaciones para construir el texto de ponencia para el primer debate del proyecto de Ley " Por el cual se modifica la Ley General de Turismo y se dictan otras disposiciones".
</t>
  </si>
  <si>
    <t>Se recogieron las distintas observaciones para construir el texto de ponencia para primer debate del proyecto de Ley " Por el cual se modifica la Ley General de Turismo y se dictan otras disposiciones"</t>
  </si>
  <si>
    <t>Empresas de servicios de transporte aéreo y terrestre
Agencias de viajes
Guías turísticos.</t>
  </si>
  <si>
    <t>ANATO
IATA
ACOTUR
ACOLTES
ADDIT
Gremios de transporte de pasajeros
Asociaciones de guías.</t>
  </si>
  <si>
    <t>Escuchar observaciones para construir el texto de ponencia para primer debate del proyecto de Ley " Por el cual se modifica la Ley General de Turismo y se dictan otras disposiciones"</t>
  </si>
  <si>
    <t>Economía Naranja Tanque de Pensamiento Mecanismos de Financiación Industria Naranja - 14, 21 y 28 de octubre</t>
  </si>
  <si>
    <t>Presentar las necesidades de proveeduría de bienes y servicios del sector aeronáutico de Colombia</t>
  </si>
  <si>
    <t>Sector aereonático y aereoespacial.</t>
  </si>
  <si>
    <t>Octubre 14 de 2020</t>
  </si>
  <si>
    <t xml:space="preserve">En la primera jornada se presentaron los compradores nacionales con información referente a su razón de ser, flota, necesidades de proveeduría, esquema de contratación y contactos. (Corporación de la Industria
Aeronáutica Colombiana – CIAC, Fuerza Aérea Colombiana, Aviación de Ejército, Armada Nacional, Policía Nacional, Satena, Viva Air y Central Aerospace).
* En la segunda parte del evento se organizaron mesas de trabajo en donde cada pyme del proyecto presentó su negocio, capacidades técnicas y oferta de valor al sector aeroespacial.
* Se presentó la plataforma Colombia Compra Eficiente.
</t>
  </si>
  <si>
    <t>Fuerza Aérea Colombiana
Aviación de Ejército
Armada Nacional
Policía Nacional
Satena</t>
  </si>
  <si>
    <t>Corporación de la Industria Aeronáutica Colombiana – CIAC
Viva Air
Central Aerospace.</t>
  </si>
  <si>
    <t>En la primera jornada se presentaron los compradores nacionales con información referente a su razón de ser, flota, necesidades de proveeduría, esquema de contratación y contactos. (Corporación de la Industria
Aeronáutica Colombiana – CIAC, Fuerza Aérea Colombiana, Aviación de Ejército, Armada Nacional, Policía Nacional, Satena, Viva Air y Central Aerospace).
* En la segunda parte del evento se organizaron mesas de trabajo en donde cada pyme del proyecto presentó su negocio, capacidades técnicas y oferta de valor al sector aeroespacial.
* Se presentó la plataforma Colombia Compra Eficiente.</t>
  </si>
  <si>
    <t>Artes Visuales: Pintura, escultura, fotografía, vídeo y performance.
Artes Escénicas: Conciertos, ópera, orquestas, danza y teatro.
Turismo y Patrimonio Cultural: Museos, cocinas tradicionales, artesanías, parques naturales, bibliotecas, archivos, festivales y carnavales</t>
  </si>
  <si>
    <t>Generar espacios de encuentro, pensamiento, discusión y cocreación, entre universidad, empresa y estado enfocados en generar ideas y proyectar estrategias al futuro para diferentes sectores de las industrias culturales y creativas y mejorar sus modelos de liquidéz y acceso a nuevos mecanismos de financiación</t>
  </si>
  <si>
    <t>Fenalco</t>
  </si>
  <si>
    <t>Secretaría de Cultura, Recreación y Deporte</t>
  </si>
  <si>
    <t>Ministerio de Cultura</t>
  </si>
  <si>
    <t>Artesanías de Colombia
Innpulsa
Bancoldex</t>
  </si>
  <si>
    <t>Universidad Joge Tadeo Lozano</t>
  </si>
  <si>
    <t>Bancolombia
Finaktiva</t>
  </si>
  <si>
    <t>Se identificaron diferentes mecanismos alternativos de financiación, para los diferentes modelos de gestión de la economía naranja y se definió un plan de trabajo de largo plazo para cierres de brechas en esta temática para el sector.</t>
  </si>
  <si>
    <t xml:space="preserve">Escuchar observaciones para construir el texto de ponencia para primer debate del proyecto de Ley " Por el cual se modifica la Ley General de Turismo y se dictan otras disposiciones"
</t>
  </si>
  <si>
    <t xml:space="preserve">ASOBARES
ACODRES
ACOLAP </t>
  </si>
  <si>
    <t>Representantes de franquicias de restaurantes
Parques de diversiones - temáticos
Parques Nacionales Naturales de Colombia
Representantes del turismo de naturaleza, entre otros.</t>
  </si>
  <si>
    <t>Foro Sociedades de Beneficio e Interés Colectivo BIC</t>
  </si>
  <si>
    <t>Octubre 20 de 2020</t>
  </si>
  <si>
    <t>187 asistentes, entre empresarios, emprendedores, académicos, entre otros actores. Interés general de los empresarios en hacer parte del programa.</t>
  </si>
  <si>
    <t>Emprendedores</t>
  </si>
  <si>
    <t>Sector académico</t>
  </si>
  <si>
    <t>22 de octubre de 2020</t>
  </si>
  <si>
    <t>Lanzamiento Fábricas de Productividad ciclo 2 Oriente</t>
  </si>
  <si>
    <t>Bucaramanga</t>
  </si>
  <si>
    <t>Realizar un balance de los resultados obtenidos por las empresas participantes en el ciclo 1 de fábricas de productividad en la región oriente e invitar a las empresas a participar en el segundo ciclo del programa.</t>
  </si>
  <si>
    <t>Mesa Reactivación Norte de Santander</t>
  </si>
  <si>
    <t>Norte de Santander</t>
  </si>
  <si>
    <t>Octubre 23 de 2020</t>
  </si>
  <si>
    <t>Gobernación de Norte de Santander
Alcaldías</t>
  </si>
  <si>
    <t xml:space="preserve">INNpulsa
Fontur </t>
  </si>
  <si>
    <t>Universidades</t>
  </si>
  <si>
    <t>Seguimiento a temáticas</t>
  </si>
  <si>
    <t>Mesa reactivación Departamento de Caldas</t>
  </si>
  <si>
    <t>Caldas</t>
  </si>
  <si>
    <t>Octubre 24 de 2020</t>
  </si>
  <si>
    <t>Mesa Técnica Legal Región de Internacionalización Prioritaria REGIP Huila-Tolima Agenda</t>
  </si>
  <si>
    <t>Compartir con los actores públicos y privados de Tolima y Huila información sobre incentivos tributarios regionales tendientes a lograr la llegada de capital externo a los territorios regionales.</t>
  </si>
  <si>
    <t>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t>
  </si>
  <si>
    <t>Universidad Antonio Nariño</t>
  </si>
  <si>
    <t>Gobernación del Huila
Alcaldia de Neiva
Gobernación del Tolima
Alcaldía de Ibagué</t>
  </si>
  <si>
    <t>Camara de Comercio Honda
Guaduas
Norte del Tolima
Cámara de Comercio de Ibagué
Cámara de Comercio del Huila
Sur y Oriente del Tolima
Honda
Guaduas y Norte del Tolima</t>
  </si>
  <si>
    <t>Mesa Técnica Legal Región de Internacionalización Prioritaria REGIP Eje Cafetero y Valle del Cauca</t>
  </si>
  <si>
    <t>Invest in Huila</t>
  </si>
  <si>
    <t>Compartir con los actores de Quindío, Risaralda, Caldas y Valle información sobre incentivos tributarios regionales tendientes a lograr la llegada de capital externo a los territorios regionales</t>
  </si>
  <si>
    <t>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5. Líneas Directrices de la OCDE para Empresas Multinacionales</t>
  </si>
  <si>
    <t xml:space="preserve">Gobernación de Caldas
Alcaldía Victoria
Alcaldía Aguadas
Alcaldía Riosucio
</t>
  </si>
  <si>
    <t>Invest in Pereira
Invest in Armenia
Invest in Manizales</t>
  </si>
  <si>
    <t xml:space="preserve">CRCI Risaralda
CRCI Caldas
CRCI Quindio
</t>
  </si>
  <si>
    <t>Mesa Técnica Legal Región de Internacionalización Prioritaria REGIP Oriente</t>
  </si>
  <si>
    <t>Octubre 29 de 2020</t>
  </si>
  <si>
    <t>Compartir con los actores públicos y privados de Norte de Santander y Santander información sobre incentivos tributarios regionales tendientes a lograr la llegada de capital externo a los territorios regionales.</t>
  </si>
  <si>
    <t xml:space="preserve">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t>
  </si>
  <si>
    <t>Gobernación de Santander
Alcaldia de Bucaramanga
Gobernación de Norte de Santander
Alcaldía de Barrancabermeja
Alcaldía de Cúcuta
Alcaldía Puerto Santander</t>
  </si>
  <si>
    <t>Basc Oriente</t>
  </si>
  <si>
    <t>Zona Franca Santander</t>
  </si>
  <si>
    <t>Probarrancabermeja</t>
  </si>
  <si>
    <t>Invest Santander
Invest Cúcuta</t>
  </si>
  <si>
    <t>Presidencia de la República
DIAN</t>
  </si>
  <si>
    <t>Fondo de Garantías FGS</t>
  </si>
  <si>
    <t>Lanzamiento Fábricas de Productividad ciclo 2 Risaralda</t>
  </si>
  <si>
    <t>Realizar un balance de los resultados obtenidos por las empresas participantes
en el ciclo 1 de fábricas de productividad en Risaralda e invitar a las empresas a
participar en el segundo ciclo del programa.</t>
  </si>
  <si>
    <t>Gobernación
Alcalcadías</t>
  </si>
  <si>
    <t>Lanzamiento Fábricas de Productividad ciclo 2 Manizales</t>
  </si>
  <si>
    <t>Noviembre 6 de 2020</t>
  </si>
  <si>
    <t xml:space="preserve">Realizar un balance de los resultados obtenidos por las empresas participantes en el ciclo 1 de fábricas de productividad en el eje cafetero e invitar a las empresas a participar en el segundo ciclo del programa.
</t>
  </si>
  <si>
    <t>Mesa de reactivación Tolima</t>
  </si>
  <si>
    <t>Mesa de reactivación Guajira</t>
  </si>
  <si>
    <t>Mesa de reactivación Cartagena</t>
  </si>
  <si>
    <t xml:space="preserve">Feria Virtual MINCIT 2020
</t>
  </si>
  <si>
    <t>Secretaría General</t>
  </si>
  <si>
    <t>Entes territoriales</t>
  </si>
  <si>
    <t>Noviembre 11 de 2020</t>
  </si>
  <si>
    <t>Con esta Feria se busca crear un espacio para permitir el acceso y aprovechamiento de la oferta institucional del sector por parte diversos grupos de interés, teniendo un alcance nacional, de cara al propósito de fortalecer el proceso de atención al ciudadano y mejorar los tiempos de respuesta. Esta feria será un escenario para que los actores del ecosistema productivo fortalezcan su interacción con los instrumentos de Política de Comercio, Industria y Turismo. Se espera acercar a los ciudadanos y empresarios a los programas, planes, portafolio de servicios y tramites del Ministerio, generando sentido de pertenencia de los empresarios hacia la tarea adelantada por el sector; articular la oferta institucional del Ministerio; facilitar el acceso al ciudadano de trámites, servicios e información y proveer información sobre los programas y campañas del Ministerio. De este modo, con la interacción de los asistentes con las entidades adscritas y vinculadas del sector, así como con las dependencias del Ministerio, se generen insumos para seguimiento y acompañamiento posterior por parte del Ministerio.</t>
  </si>
  <si>
    <t>Un total de 3.496 personas desde 155 ciudades –de Colombia y 16 países– visitaron la Feria Virtual Mincit 2020, que presentó la oferta institucional del sector de Comercio, Industria y Turismo el pasado 11 de noviembre. Durante las 10 horas que estuvo activa la plataforma, empresarios y emprendedores se conectaron a los 7 pabellones, participaron en las 17 charlas de la agenda académica y realizaron reuniones individuales en 40 salas de conversación con funcionarios de las doce entidades participantes. El mayor interés por parte de los visitantes se concentró en Liquidez y Financiamiento empresarial, Acceso a Mercados, Fortalecimiento Empresarial y Programas a Sectores Productivos Clave. Las charlas académicas, que se realizaron en directo a lo largo del día, versaron sobre temas de interés como acuerdos comerciales, insolvencia, propiedad industrial sistema nacional de calidad, herramientas de contaduría pública, certificación de productos ante el Invima. RUT, factura electrónica, propiedad industrial, Plan Vallejo, Ventanilla Única de Comercio Exterior (VUCE) y desarrollo profesional de las mujeres.</t>
  </si>
  <si>
    <t>Noviembre 13 de 2020</t>
  </si>
  <si>
    <t>Tolima</t>
  </si>
  <si>
    <t>Guajira</t>
  </si>
  <si>
    <t>Definir la hoja de ruta para la reactivación del sector CIT del
departamento.</t>
  </si>
  <si>
    <t>Gobernación
Alcaldes</t>
  </si>
  <si>
    <t>Fontur
Procolombia</t>
  </si>
  <si>
    <t>Colombia Productiva
Bancóldex
Procolombia
INNpulsa
Fontur</t>
  </si>
  <si>
    <t>Colombia Productiva - Compra Lo Nuestro
Procolombia
CAESCOL.
CCDosquebradas.
AerosPacific.
ACOLFA.
ANDI.</t>
  </si>
  <si>
    <t>Aerocivil</t>
  </si>
  <si>
    <t xml:space="preserve">Revisar el estado de las negociaciones comerciales
</t>
  </si>
  <si>
    <t>Analdex</t>
  </si>
  <si>
    <t>Durante el evento los empresarios tuvieron la oportunidad de realizar citas de negocio con empresas ancla, entidades financieras y empresas invitadas del ecosistema que se vincularon al proceso; dentro del proceso de agendamiento de citas de negocio 272 empresas se registraron en la plataforma de citas de negocio y se realizaron 218 citas de negocio. Así mismo, los empresarios participantes, pudieron visitar la muestra empresarial virtual, siendo un espacio de exposición, posicionamiento y punto contacto de las empresas participantes y asistentes, contando con 3166 visitas a la muestra empresarial entre pabellones y los stands de los empresarios participantes. Finalmente se desarrolló una agenda académica que contó con invitados de talla internacional y nacional, con una asistencia general de 727 personas de las cuales el 55% estuvieron en el auditorio principal de la feria y el 45% estuvieron en las 6 salas de ideación, donde se establecieron los retos establecidos en la agenda académica.
De esta manera Conecta Cluster se convirtió en el espacio propicio para apoyar el proceso de desarrollo empresarial, para la evolución de las empresas en canales digitales, mejora de su flujo de caja y prácticas para una rápida activación comercial Fue un momento de tomar acción, donde los empresarios participantes, aliados y entidades nos acompañaron en cada una de las fases y permitiendo fortalecer nuestro ecosistema empresarial colombiano; realizando y fomentando actividades de Networking entre las empresas acompañadas en el programa y entidades vinculadas como aliados, empresas ancla y entidades financieras permitiendo crear dinámicas de negocio, alianzas y fortalecimiento empresarial.</t>
  </si>
  <si>
    <t>Oficina Asesora de Planeación Sectorial</t>
  </si>
  <si>
    <t>El Ministerio de Comercio, Industria y Turismo como parte de sus responsabilidades y compromiso con la ciudadanía y partes interesadas, y en cumplimiento del artículo 48 de la Ley 1757 del 2015 y la Política de Rendición de Cuentas de la Rama Ejecutiva ( CONPES 3654 de 2010), lo invita a participar en la audiencia pública de rendición de cuentas</t>
  </si>
  <si>
    <t>Evento Sectorial Comercio, Industria y Turismo</t>
  </si>
  <si>
    <t xml:space="preserve">Audiencia Pública de Rendición de Cuentas 2020 </t>
  </si>
  <si>
    <t>El Ministro expresa felicitaciones por la gestión efectuada. El evento se efectúo de modo virtual. La grabación de la transmisión se hizo en vivo desde el Centro de Convenciones ÁGORA con resultados excelentes dado a la debida coordinación de la logística con los protocolos de bioseguridad. Se desarrolló el evento bajo las actividades descritas en el documento minuto a minuto y el guión diseñado por el Grupo de Comunicaciones. Se recibieron 53 preguntas con inquietudes y comentarios los cuales fueron clasificados debidamente respondidos según su tema. Todos los temas relacionados en las preguntas fueron tratados, pero en el evento se contestaron 16 preguntas puntuales.</t>
  </si>
  <si>
    <t xml:space="preserve">Empresarios y emprendedores del País interesados en conocer las herramientas que desde el Gobierno Nacional se han dispuesto para que las compañias locales puedan ser mas competitivas a nivel internacional, además de escuchar las experiencias de otros empresarios en sus procesos de internacionalización. </t>
  </si>
  <si>
    <t>Índice de Desempeño Institucional</t>
  </si>
  <si>
    <t>Eje Cafetero y Valle del Cauca</t>
  </si>
  <si>
    <t>REGIP Oriente</t>
  </si>
  <si>
    <t>Huila-Tolima</t>
  </si>
  <si>
    <t>Evento Sectorial Inversión</t>
  </si>
  <si>
    <t>Se revisaron una a una las manifestaciones de Andi y se dio respuesta sobre el alcance de las propuestas. Se articulan algunas acciones para lograr un consenso en las proposiciones que pasan a debate</t>
  </si>
  <si>
    <t xml:space="preserve">Dirección de Regulación </t>
  </si>
  <si>
    <t>Foros SICAL (1) - Oferta institucional para la reactivación de las empresas</t>
  </si>
  <si>
    <t xml:space="preserve">Productores de Bienes y/o  Servicios </t>
  </si>
  <si>
    <t xml:space="preserve">Foros SICAL, Espacio donde la Dirección de Regulación en Coordinación con Colombia Productiva y la Asociación Colombiana de Organismos Evaluadores de la Conformidad , trataron la oferta institucional que se tiene para avanzar en la reactivación desde la perspectiva de la calidad. 
</t>
  </si>
  <si>
    <t>INM
SIC
ICONTEC
ONAC
Colombia Productiva</t>
  </si>
  <si>
    <t xml:space="preserve">Se recibieron preguntas sobre el tema expuesto y se dio respuesta en la sesión, las preguntas son insumo para construir las comunidades del conocimiento del SICAL. </t>
  </si>
  <si>
    <t>Foros SICAL (2) - Calidad y medidas justas para reactivar la economía</t>
  </si>
  <si>
    <t xml:space="preserve">Foros SICAL, Espacio donde La Direccion de Regulacion modero la sesión entre la Superintendencia de Industria y Comercio,  una representante de el Laboratorio Costarricense de Metrología y el INTI de Argentina, donde se abordo la Metrología legal  y su papel en las medidas justas.  
</t>
  </si>
  <si>
    <t xml:space="preserve">Foros SICAL (3) - Gestión de la continuidad del negocio y manejo de
crisis
</t>
  </si>
  <si>
    <t xml:space="preserve">Foros SICAL, Espacio  coordinado entre la Direccion de Regulación y el Icontec  para abordar la Continuidad del negocio donde el Icontec abordo  la normatividad  en materia de continuidad del negocio y como aplicarla, en este espacio se conto con la perspectiva de un experto internacional y empresarios, así como experto de Colombia Productiva. 
</t>
  </si>
  <si>
    <t>Foros SICAL (4) - Eficiencia operacional y optimización de recursos en
tiempos de crisis</t>
  </si>
  <si>
    <t xml:space="preserve">Foros SICAL, Espacio  coordinado entre la Direccion de Regulación y Colombia Productiva, con la Moderación del ONAC donde se conto con un consultor de ONUDI dos empresarios y La vicepresidenta de productividad y competitividad de Colombia productiva, para tratar los temas asociados a la eficiencia operacional aplicado a las empresas en tiempo de crisis. 
</t>
  </si>
  <si>
    <t>Foros SICAL (5) - Acreditación: pilar de la confianza en la calidad.</t>
  </si>
  <si>
    <t xml:space="preserve">Foros SICAL, Espacio coordinado entre la Dirección de Regulación y el ONAC, donde se conto con la participación de expertas internacionales de los foros internacionales de  IAAC  y  IAF en compañía del director del ONAC, donde se trató el papel de la acreditación en la infraestructura de la calidad, como generador de confianza.   
</t>
  </si>
  <si>
    <t>Foros SICAL (6) - Aseguramiento a la calidad, enfoque de la metrología
para la reactivación.</t>
  </si>
  <si>
    <t xml:space="preserve">Foros SICAL, Espacio coordinado entre  la Dirección de Regulación y el INM, donde se conto con la participación de un Experto Internacional del CENAM de México y expertos del INM en cabeza del Director del INM, se trató el enfoque de la metrología para enfrentar la pandemia y se trato el uso d los termómetros y su  calibración y trazabilidad.
</t>
  </si>
  <si>
    <t>Foros SICAL (7) -Política nacional de reactivación del sector productivos</t>
  </si>
  <si>
    <t xml:space="preserve">Foros SICAL, Espacio coordinado entre  la Dirección de Regulación y el DNP, en compañía de la ANDI, ACOPI y el Consejo Privado de Competitividad, donde el MinCIT, abordo los temas de la política de reactivación y se abrieron los espacios para conocer la perspectiva de los gremios y la implementación de la política en el marco de la competitividad del sector productivo. 
</t>
  </si>
  <si>
    <t>INM
SIC
ICONTEC
ONAC
Colombia Productiva
DNP</t>
  </si>
  <si>
    <t>Octubre 1 de 2020</t>
  </si>
  <si>
    <t>8 de octubre de 2020</t>
  </si>
  <si>
    <t>14 de octubre de 2020</t>
  </si>
  <si>
    <t>21 de octubre de 2020</t>
  </si>
  <si>
    <t>27 de octubre de 2020</t>
  </si>
  <si>
    <t>3 de noviembre de 2020</t>
  </si>
  <si>
    <t>11 de noviembre de 2020</t>
  </si>
  <si>
    <r>
      <rPr>
        <b/>
        <i/>
        <sz val="11"/>
        <color theme="1"/>
        <rFont val="Calibri"/>
        <family val="2"/>
        <scheme val="minor"/>
      </rPr>
      <t xml:space="preserve">1. Entorno Competitivo: </t>
    </r>
    <r>
      <rPr>
        <sz val="11"/>
        <color theme="1"/>
        <rFont val="Calibri"/>
        <family val="2"/>
        <scheme val="minor"/>
      </rPr>
      <t>Crear condiciones habilitantes para el crecimiento empresarial</t>
    </r>
  </si>
  <si>
    <r>
      <rPr>
        <b/>
        <i/>
        <sz val="11"/>
        <color theme="1"/>
        <rFont val="Calibri"/>
        <family val="2"/>
        <scheme val="minor"/>
      </rPr>
      <t xml:space="preserve">Productividad e Innovación: </t>
    </r>
    <r>
      <rPr>
        <sz val="11"/>
        <color theme="1"/>
        <rFont val="Calibri"/>
        <family val="2"/>
        <scheme val="minor"/>
      </rPr>
      <t>Apoyar a las empresas para desarrollar procesos más eficientes e innovadores, incrementado la productividad laboral NME</t>
    </r>
  </si>
  <si>
    <r>
      <rPr>
        <b/>
        <sz val="11"/>
        <color theme="1"/>
        <rFont val="Calibri"/>
        <family val="2"/>
        <scheme val="minor"/>
      </rPr>
      <t xml:space="preserve">Nota: </t>
    </r>
    <r>
      <rPr>
        <sz val="11"/>
        <color theme="1"/>
        <rFont val="Calibri"/>
        <family val="2"/>
        <scheme val="minor"/>
      </rPr>
      <t>Número de asistentes estimado. Fortalecer captura de listas de asistencia. Astivik presentó a las pymes del Clúster Metalmecánico de Manizales sus necesidades (demanda) de 20 bienes y servicios. Los empresarios del Clúster Metalmecánico manifestaron interés a Astivik, para satisfacer su demanda, a través de formatos en donde
identificaron bienes y/o servicios con potencial de satisfacer con sus capacidades empresariale</t>
    </r>
  </si>
  <si>
    <r>
      <rPr>
        <b/>
        <sz val="11"/>
        <color theme="1"/>
        <rFont val="Calibri"/>
        <family val="2"/>
        <scheme val="minor"/>
      </rPr>
      <t>Expectativa de negocios</t>
    </r>
    <r>
      <rPr>
        <sz val="11"/>
        <color theme="1"/>
        <rFont val="Calibri"/>
        <family val="2"/>
        <scheme val="minor"/>
      </rPr>
      <t xml:space="preserve">
• Día 1 – 18 agosto: $1.229 MM
• Día 2 – 19 agosto: $ 658 MM
• Día 3 – 20 agosto: $ 432 MM
• Día 4 – 21 agosto: $ 357 MM
Total $2.676 MM</t>
    </r>
  </si>
  <si>
    <r>
      <rPr>
        <b/>
        <sz val="11"/>
        <color theme="1"/>
        <rFont val="Calibri"/>
        <family val="2"/>
        <scheme val="minor"/>
      </rPr>
      <t xml:space="preserve">AVANCES/ASPECTOS POSITIVOS/ASUNTOS PRIORITARIOS: </t>
    </r>
    <r>
      <rPr>
        <sz val="11"/>
        <color theme="1"/>
        <rFont val="Calibri"/>
        <family val="2"/>
        <scheme val="minor"/>
      </rPr>
      <t>Fue socializado el proyecto del Conpes de Emprendimiento, destacando los
siguientes temas:
• Los nuevos retos de la política de emprendimiento
• Emprendimiento para reactivar el circulo virtuoso del crecimiento
• Emprendimiento para el crecimiento y la productividad
• Política de Emprendimiento. o Principales acciones de Política o Cronograma</t>
    </r>
  </si>
  <si>
    <r>
      <t xml:space="preserve">Inversión. </t>
    </r>
    <r>
      <rPr>
        <sz val="11"/>
        <color theme="1"/>
        <rFont val="Calibri"/>
        <family val="2"/>
        <scheme val="minor"/>
      </rPr>
      <t>Atraer inversión de impacto para el país</t>
    </r>
    <r>
      <rPr>
        <b/>
        <i/>
        <sz val="11"/>
        <color theme="1"/>
        <rFont val="Calibri"/>
        <family val="2"/>
        <scheme val="minor"/>
      </rPr>
      <t xml:space="preserve">
</t>
    </r>
  </si>
  <si>
    <r>
      <t xml:space="preserve">Emprendimiento y Formalización </t>
    </r>
    <r>
      <rPr>
        <sz val="11"/>
        <color theme="1"/>
        <rFont val="Calibri"/>
        <family val="2"/>
        <scheme val="minor"/>
      </rPr>
      <t>Facilitar la formalización, el emprendimiento y su escalabilidad</t>
    </r>
  </si>
  <si>
    <r>
      <rPr>
        <b/>
        <sz val="11"/>
        <color theme="1"/>
        <rFont val="Calibri"/>
        <family val="2"/>
        <scheme val="minor"/>
      </rPr>
      <t xml:space="preserve">Temas a tratar con el comité </t>
    </r>
    <r>
      <rPr>
        <sz val="11"/>
        <color theme="1"/>
        <rFont val="Calibri"/>
        <family val="2"/>
        <scheme val="minor"/>
      </rPr>
      <t>: 1. Plan de Choque para garantizar el cumplimiento de las priorizaciones bajo el liderazgo del DNP. 2. Indicar cómo se va desarrollar ese plan de choque para que los compromisos priorizados queden cumplidos en un plazo menor a un año, es decir a diciembre de 2020.</t>
    </r>
  </si>
  <si>
    <t>TOTAL</t>
  </si>
  <si>
    <t>Misión OMC</t>
  </si>
  <si>
    <t>Cooperativas
Sindicato</t>
  </si>
  <si>
    <t>Entidades del sector
Mincit</t>
  </si>
  <si>
    <t xml:space="preserve">Esta sesión busca conocer las inquietudes de las entidades parte de Proantioquia al respecto de la Ley de Emprendimiento, observaciones que fueron apropiadas previamente a la discusión y se espera generar articulación en las mismas. Emprendimiento, observaciones que fueron apropiadas previamente a la discusión y se espera generar articulación en las mismas.
</t>
  </si>
  <si>
    <t xml:space="preserve">Espacio virtual experiencial para conectar con el ecosistema emprendedor, para crear espacios que generan conexiones de valor con los actores vinculados a los diferentes Clúster, facilitando el acceso a conocimientos y herramientas específicas con las entidades participantes y los demás empresarios asistentes. Así mismo, los participantes podrán conocer de la mano de expertos en temas de Transformación Digital, Flujo de caja y Estrategia Comercial, cómo conectar con información relevante, pertinente y de valor.
</t>
  </si>
  <si>
    <t>Primera mesa de trabajo para dar cumplimiento a la ruta critica del acuerdo; Proyectos productivos para la población indígena: El Ministerio de Comercio, Industria y Turismo brindará apoyo en la identificación y diseño de un proyecto con la comunidad para presentarlo a la Convocatoria de Agricultura Familiar de INNpulsa.</t>
  </si>
  <si>
    <t>Segunda mesa de trabajo para dar cumplimiento a la ruta critica del acuerdo; Proyectos productivos para la población indígena: El Ministerio de Comercio, Industria y Turismo brindará apoyo en la identificación y diseño de un proyecto con la comunidad para presentarlo a la Convocatoria de Agricultura Familiar de INNpulsa</t>
  </si>
  <si>
    <t>Esta sesión busca articular acciones entre Parquesoft e Innpulsa Colombia como parte del compromiso adquirido por el Ministro para llevar la oferta programática institucional a la región.</t>
  </si>
  <si>
    <t>Informar al sector privado sobre el estado de negociación con Japón, reuniones sectoriales para revisar propuestas de ofertas y solicitudes y evaluaciones sectoriales</t>
  </si>
  <si>
    <t xml:space="preserve">El Ministerio de Comercio encabezado por el Jefe Negociador preparó conjuntamente con Presidencia, Cancillería, ProColombia, entre otras entidades el evento de lanzamiento de la entrada en vigor del Acuerdo comercial con Israel que contó con la intervención del Presidente Iván Duque y el Ministro Benjamin Netanyahu. </t>
  </si>
  <si>
    <t xml:space="preserve">Empresarios, sector privado, (Todos los gremios (SAC, Asocaña, ANDI, FENAVI, Augura, Grupo Daabon, FEDEGAN, Federación Nacional de Cafeteros, ASOCOLFORES, Fedecoleche, Acolfa, Naturandina, Cámara colombo japonesa (Agrupa 60 empresas colombianas y japonesas con interés comercial e inversiones en Colombia, Importadores de vehículos, ingeniería, alimentos), Analdex, Hino, Mitsui, Acicam, Acoplásticos, Federación de Cacao, ANDI (Dirección de Industria, Cámara textil-confección, Cámara de Acero, Fedemetal, Cámara de Electrodomésticos, Farmacéutica, Cámara de alimentos, Químicos, entre otras cámaras), General Motors - Grupo &lt;a&gt;, Isuzu, Sofasa, General Motors, Acolfa, Analdex, FENALCO, ANDEMOS, Augura, FENAVI, CorpoHass)
</t>
  </si>
  <si>
    <t>Se recogieron las distintitas observaciones para construir el texto de ponencia para primer debate del proyecto de Ley "Por el cual se modifica la Ley General de Turismo y se dictan otras disposiciones".</t>
  </si>
  <si>
    <t>Desde la Dirección de Micro, Pequeña y Mediana Empresa, brindamos acompañamiento a la Red Regional de Emprendimiento con el ánimo de lograr una adecuada articulación entre los actores del ecosistema emprendedor, por lo tanto y atendiendo la solicitud convocamos este espacio para conocer el estado de la Red Regional y las expectativas al respecto.</t>
  </si>
  <si>
    <t>La finalidad de esta reunión es la de articular la Red Regional de Emprendimiento de Casanare a la Comisión Regional de Competitividad de conformidad con el nuevo sistema de Competitividad e Innovación.</t>
  </si>
  <si>
    <t>Encuentro Nacional de Comisiones Regionales de Competitividad e Innovación (CRCI)</t>
  </si>
  <si>
    <t>Diciembre 3 de 2020</t>
  </si>
  <si>
    <t>Bajo el liderazgo del Ministerio de Comercio, Industria y Turismo y Confecámaras, el jueves 3 y el viernes 4 de diciembre se realizó el Encuentro Nacional de Comisiones Regionales de Competitividad e Innovación (CRCI). El evento tuvo como fin socializar iniciativas estratégicas y dialogar sobre el fortalecimiento de la gestión de las comisiones, en el marco de la reactivación económica.
Este evento se  realiza en el marco del Sistema Nacional de Competitividad e Innovación, coordinado por la Consejería Presidencial para la Competitividad y la Gestión Público- Privada y del cual hacen parte, entre otras entidades: el Ministerio de Comercio, Industria y Turismo, el Departamento Nacional de Planeación y Confecámaras, que desarrollan acciones orientadas al fortalecimiento de la competitividad y el desarrollo productivo territorial, a través del posicionamiento de las CRCI, como instancias departamentales para la articulación público-privada.</t>
  </si>
  <si>
    <t>Comisiones Regional de Competitividad</t>
  </si>
  <si>
    <t>El Encuentro Nacional se constituyó en una conversación enriquecedora sobre los temas de competitividad, innovación y reactivación en el ámbito regional y afianzó el conocimiento del Sistema Nacional de Competitividad e Innovación y la construcción de puentes entre los actores de las comisiones de diversas regiones. En el evento se socializaron las iniciativas estratégicas adelantadas en 2020 y se intercambiaron experiencias para el fortalecimiento de la gestión de las comisiones en el marco de la recuperación para el próximo año. Se destaca que con Confecámaras se ha venido generando un espacio para el fortalecimiento de la Red Cluster en un esfuerzo por trabajar en aquellos factores sectoriales y transversales que permitan a las empresas del país integrarse activamente en cadenas regionales e internacionales de generación de valor.</t>
  </si>
  <si>
    <t>Reunión Consejo Superior de Pyme</t>
  </si>
  <si>
    <t xml:space="preserve">Bogotá </t>
  </si>
  <si>
    <t>20 de febrero de 2020</t>
  </si>
  <si>
    <t xml:space="preserve">REUNIÓN ORDINARIA NO PRESENCIAL: Principales Resultados de la Gestión de Apoyo al Desarrollo Empresarial 2019 y planes para el 2020. Expositor: MinCit.  Presentación y aprobación del Plan de Acción 2020 del Sistema Nacional de Apoyo a Mipymes.  Informe de la Secretaría Técnica Permanente </t>
  </si>
  <si>
    <t>Principales Resultados de la Gestión de Apoyo al Desarrollo Empresarial 2019 y planes para el 2020. Expositor: MinCit.  Presentación y aprobación del Plan de Acción 2020 del Sistema Nacional de Apoyo a Mipymes.</t>
  </si>
  <si>
    <t>14 de abril de 2020</t>
  </si>
  <si>
    <t>Análizar la situación empresarial por el Covid-19 y la socialización de las medidas de apoyo a las Mipymes tomadas desde el Gobierno Nacional; Revisión y aprobación del acta 66 de 2019; Aprobación Plan de Acción del Sistema Nacional de Apoyo a las Mipymes año 2.020; Informe de la Secretaría Técnica Permanente</t>
  </si>
  <si>
    <t>14 de julio de 2020</t>
  </si>
  <si>
    <t xml:space="preserve">Socializar los avances en el proyecto de Ley de emprendimiento y Mipymes, presentar el informe de la Secretaría Técnica Permanente y Aprobar el acta anterior </t>
  </si>
  <si>
    <t>30 de septiembre de 2020</t>
  </si>
  <si>
    <t xml:space="preserve">Presentar los avances del Conpes de Emprendimiento; socializar el nforme trimestral de la Secretaría técnica; presentar en proposiciones y varios el Premio Innova y aprobar el acta anterior. </t>
  </si>
  <si>
    <t xml:space="preserve">Se destacó que el Consejo Superior de Pyme, es un espacio propicio para abordar e impulsar acciones estratégicas en favor de las Pymes, y que en la coyuntura actual, a raíz del Covid-19, permite analizar, de manera conjunta, los efectos en las Mipymes, socializar las medidas estructurales que el Gobierno Nacional está implementando para enfrentar la emergencia sanitaria y mitigar sus efectos en las empresas, y en la población más vulnerable, sin dejar de lado la reactivación económica; así como también para recibir la retroalimentación correspondiente y la visión de las diferentes entidades que lo conforman, sobre el conjunto de medidas adoptadas, en particular las relacionadas con: 
1) Normatividad: todos los decretos y resoluciones expedidos, para afrontar la emergencia sanitaria. 
2) Financiamiento: las diferentes líneas de crédito y garantías que se han puesto a disposición de las empresas.
3) Simplificación de trámites: para poder atender la emergencia, asegurar la disposición de los elementos de protección y el abastecimiento de alimentos. 
4) Medidas de comercio exterior: como la reducción de aranceles para productos de protección, que no se producen en el país, entre otras.
5) Medidas tributarias: Como la devolución de IVA. 
6) Control al incremento indiscriminado en los precios de los productos para la protección de la salud y los alimentos 
7) Las medidas en materia laboral, capacitación virtual, entre otros.
8) Seguimiento y monitoreo permanente en las regiones, para garantizar el abastecimiento de alimentos.                                                                                                                                              Uno de los asuntos prioritarios para las Mipymes, a raíz de la pandemia, es la necesidad de liquidez, para mantener el empleo y sus operaciones productivas, razón por la cual razón el doctor Hernando Castro, Director de Microfinanzas de Bancoldex, expuso las medidas establecidas para facilitar el financiamiento en las empresas, dentro de las cuales se resaltaron que, desde el mes de marzo de 2020, Banco desembolsó recursos, superando cifras históricas, como la colocación de $210.000 millones en dicho mes, los que fueron entregados, y sirvieron para que las microfinancieras y las demás entidades financieras pudieran atender varios de los requerimientos de dineros solicitados por los empresarios. A finales de marzo, fueron creadas líneas de créditos especiales, tales como: Colombia Responde, para las grandes empresas y Pymes relacionadas con el sector turismo y de algunos sectores identificados como muy golpeados por el Covid-19 por un valor de $250.000 millones, que fueron desembolsados en su totalidad. Adicionalmente, en vista que todos los sectores estaban afectados, con el Ministerio de Comercio, Industria y Turismo se autorizó el establecimiento de la línea de crédito Colombia Responde para todos, por un monto de $350.000 millones, con lo cual se desembolsaron un total de $600.000 millones, recursos que fueron agotados muy rápidamente.  Sobre las acciones a futuro, se destacó el lanzamiento de un paquete de líneas de crédito regionales, tales como; Bogotá Responde, Barranquilla Responde; Santander Responde; Norte de Santander Responde, así como las nuevas que serán establecidas en otras regiones, pero que la alta necesidad de liquidez que tienen las empresas hace que las líneas especiales y las tradicionales, se acaben velozmente. Miles de empresarios están llegando a los bancos y muchos de ellos no encuentran la atención que están esperando, dada la alta demanda de recursos, que ha originado la queja de varios de ellos, porque no han podido acceder a créditos, debido, además, a razones relacionados con: reportes en centrales de riesgo, antigüedad del negocio y/o la informalidad. 
Adicionalmente, se hizo alusión a la noticia de prensa donde se menciona que Bancoldex, a través de un decreto, va a tener la posibilidad de brindar crédito directo a los empresarios, aclarando que el proyecto de decreto está en tránsito, pero que el Banco va a mantener su esencia de redescuento, porque no cuenta con la infraestructura de un banco de primer piso. Se va a hacer uso de diferentes instrumentos, como es el caso de ARCOS, especializado en temas de leasing y factoring para Pymes, para poder brindar esa atención directa. En coordinación con el FNG están diseñando esquemas para que los bancos entreguen los recursos con mayor rapidez.  Se recomendó que los empesarios canalice los créditos a través de los intermediarios financieros, por ser la mejor vía y la más expedita para la consecución de los recursos que requieren las Mipymes.  
El doctor Juan Carlos Romero, Director Comercial del FNG, expuso los diferentes programas de garantías que el FNG está impulsando para brindarle unas mejores condiciones a las Mipymes, en especial por la coyuntura del Covid-19, dentro de los cuales se destacan los siguientes: Programa Unidos por Colombia, que involucra aspectos relacionados con nómina, capital de trabajo, trabajadores independientes, y en específico el apoyo a las microempresas (Microcrédito) y alivio a Pymes, entre otros.  El gremio Acopi solicitó que debido a los serios problemas de liquidez de las Mipymes, solicitan el apoyo del Gobierno y del Consejo para subsidiar el pago de la nómina, y no tener que despedir a los trabajadores, porque es difícil que les otorguen crédito. Se respondió que el Gobierno Nacional está escuchando todos los planteamientos, los que son revisados permanentemente, sin olvidar la coyuntura y los temas de reactivación, para lo cual la acción de Bancoldex, FNG y de Innpulsa Colombia, han sido los esquemas usuales para irradiar recursos al tejido empresarial, mientras se sigue trabajando en la reglamentación de temas relacionados con el empleo, seguridad sanitaria, abastecimiento, y la atención a las familias más vulnerables, entre otros.  Aprobado el Plan de Acción del Sistema Nacional de Apoyo a las Mipymes del año 2020. Presentado el Informe de la Secretaría Técica. Aprobada el acta 66 de 2019. </t>
  </si>
  <si>
    <t xml:space="preserve"> Se enfatizó en lo siguiente: Primero, que se trata de un proyecto de Ley que no está orientado únicamente a la creación de nuevas empresas, sino también a las de todo tipo y poblaciones, con un enfoque muy incluyente, aún para aquellas que lleven algún tiempo de creadas bajo el esquema de subsistencia. 
Segundo, que es una iniciativa alineada con acciones importantes de políticas, tales como: CONPES 3866, Formalización, aprobado en el 2019, y el de Emprendimiento que se está trabajando de manera conjunta con el DNP. La participación de Innpulsa Colombia por ser el apoyo para las acciones de emprendimiento e innovación, algunas entidades de este Consejo, las organizaciones solidarias, las que han sido importantes en las últimas semanas, así como la coordinación y respaldo de la Presidencia para esta gestión.
Tercero, la vinculación y conexión entre este proyecto normativo y el CONPES de Inclusión Financiera que está en proceso de revisión y aprobación. 
Cuarto, que no se contemplan disposiciones en materia laboral, dado que una vez realizado el análisis correspondiente con Mintrabajo, se decidió tratar este tema de manera independiente. 
La doctora Acero resaltó que el proyecto de Ley contempla cinco (5) temas, que son los siguientes:
1. Reducción de cargas para emprendedores, Mipymes y proporcionalidad, para empresas de menor escala (incluyendo medidas transversales para micronegocios de población vulnerable).
2. Diversificación y ampliación de esquemas de financiamiento para todo tipo de emprendimiento.
3. Ampliación de oportunidades de acceso a mercados para las Mipymes a través de compras públicas.
4. Fortalecimiento y articulación de la Institucionalidad para el emprendimiento.
5. Mejoramiento de habilidades de los emprendedores, a partir de acciones en materia de educación.                                                                                                                                               En el entendido que el agro es una gran oportunidad para los micronegocios, surgió la propuesta de ampliar la cobertura del FNG, para que lo pueda asumir con la cartera sustitutiva y apoyar a los pequeños que hoy tienen restricciones.  Se Resaltó la importancia de unir esfuerzos para la educación y el desarrollo de habilidades, en especial en el manejo y uso de las TICs. MINCIT resaltó que se están realizando importantes esfuerzos en dicho sentido, y que en la actualidad se está trabajando en una propuesta para habilitar pagos electrónicos a los pequeños negocios.                                                                                                                                                                                                                                                  Fue socializado el informe trimestral de la Secretaría Técnica y fue aprobada el acta No. 67 del Consejo.  </t>
  </si>
  <si>
    <t xml:space="preserve">Se mencionó que para la elaboración del documento CONPES de Emprendimiento se identificaron los siguientes elementos de diagnóstico: 
• Los nuevos retos de la política de emprendimiento
• Emprendimiento para reactivar el círculo virtuoso del crecimiento
• Emprendimiento para el crecimiento y la productividad
• Política de Emprendimiento
o Principales acciones de Política
o Cronograma                                                                                                                                                                                                                                                                                                                   Dentro de los aspectos resaltados es que cuando sea aprobado el CONPES, así como la Ley de emprendimiento, se tendrán retos importantes para que dichas disposiciones se puedan aplicar, como son: la implementación y la reglamentación correspondiente.
La doctora Sandra Acero mencionó que ha recibido varias solicitudes asociadas a los temas de financiamiento, laboral (que se acordó no incluirlo en el proyecto de Ley de emprendimiento y Mipymes) y al impuesto departamental de registro. Para este último, el DNP va a realizar la revisión, porque puede estar afectando la apertura de empresas y representa un costo de entrada para la formalización. Así mismo, señaló que en reiteradas oportunidades le han planteado la importancia de fortalecer el proceso cooperativo y la economía solidaria dentro del emprendimiento.                                                                                                                                                                                                                               Se destacó la permanencia de los Consejos Superiores como órganos consultivos a nivel nacional, puesto que son espacios propicios para abordar y profundizar el proceso de optimización de esfuerzos para apoyar a dichas unidades productivas.                                                                                                                                                                                                                     Fue presentado el Informe trimesttral de la secretaría técnica. Se realizó una breve presentación sobre la convocatoria del Premio Innova, destac{andose las categorías, beneficios y los reconocimientos que otorga el Premio Innova a los ganadores. Las inscripciones están abiertas y que pueden realizarse a través de la página  www.premioinnova.gov.co, y cerraran el día 25 de octubre de 2020. </t>
  </si>
  <si>
    <t>10 Congreso Ciudades y Territorios Sotenibles - BIC</t>
  </si>
  <si>
    <t>Evento abierto para empresas y otros actores que trabajan por la sostenibilidad</t>
  </si>
  <si>
    <t>Foro Sociedades BIC: Una respuesta a la transformación del tejido empresarial colombiano para el SXXI</t>
  </si>
  <si>
    <t xml:space="preserve">Presentar la alianza entre el Ministerio y la Cámara de Comercio de Bogotá para impulsar la sostenibilidad empresarial del país a través del modelo de Sociedades BIC, invitando a las empresas a participar en las actividades de sensibilización, capacitación y asesoría para que adquieran la condición BIC. </t>
  </si>
  <si>
    <t xml:space="preserve"> Participación Ciudadana</t>
  </si>
  <si>
    <t>Rendición de Cuentas</t>
  </si>
  <si>
    <t>Presentación de Programas institucionales</t>
  </si>
  <si>
    <t xml:space="preserve">Feria empresarial y de Negocios </t>
  </si>
  <si>
    <t>Feria ciudadana</t>
  </si>
  <si>
    <r>
      <t xml:space="preserve"> Fase II. Formulación de Planes, Programas y Políticas</t>
    </r>
    <r>
      <rPr>
        <b/>
        <sz val="12"/>
        <color rgb="FF000000"/>
        <rFont val="Segoe UI Light"/>
        <family val="2"/>
      </rPr>
      <t/>
    </r>
  </si>
  <si>
    <t xml:space="preserve"> Fase V: Evaluación y control</t>
  </si>
  <si>
    <t>MINISTERIO DE COMERCIO, INDUSTRIA Y TURISMO
RELACIONAMIENTO CON CIUDADANÍA - CONSOLIDADO VIGENCIA 2020</t>
  </si>
  <si>
    <t>Numero de sesiones</t>
  </si>
  <si>
    <t>Número de asistentes</t>
  </si>
  <si>
    <t>Totales</t>
  </si>
  <si>
    <t>Estimado asistentes / Estimado Número de accesos a la sesión. Se presentaron los resultados agregados de la intervención de las 21 empresas que hicieron parte del ciclo 1 de fábricas de productividad en Risaralda. Se realizó el balance por sector y se presentaron cuatro casos de éxito mediante un conversatorio con los empresarios. De igual manera, se realizó la invitación a las empresas para participar en el segundo ciclo del programa para continuar con los procesos de mejora continua y aumento de productividad</t>
  </si>
  <si>
    <t>Estimado asistentes / Estimado Número de accesos a la sesión. 1,7 mil reproducciones. Se presentaron los resultados agregados de la intervención de las 147 empresas que hicieron parte del ciclo 1 de fábricas de productividad, en la cual se realizó el balance por sector y se presentaron tres casos de éxito mediante un conversatorio con los emrpesarios. De igual manera, se realizó la invitación a las empresas para participar en el segundo ciclo del porgrama para continuar con los procesos de mejora continua y aumento de productividad.</t>
  </si>
  <si>
    <t>Estimado asistentes / Estimado Número de accesos a la sesión. Se presentaron los resultados agregados de la intervención de las 50 empresas que hicieron parte del ciclo 1 de fábricas de productividad en el eje cafetero. Se realizó el balance por sector y se presentaron cuatro casos de éxito mediante un conversatorio con los empresarios. De igual manera, se realizó la invitación a las empresas para participar en el segundo ciclo del programa para continuar con los procesos de mejora continua y aumento de productividad.</t>
  </si>
  <si>
    <t>Nota: Número de asistentes estimado. • Las mipymes beneficiarias del programa Encadenamiento Aeroespacial conocieron de primera mano, los requisitos exigidos por compañías globales a sus proveedores.
• Las compañias globales tuvieron la oportunidad de conocer las capacidades industriales del grupo de empresas colombianas.</t>
  </si>
  <si>
    <t>Sesiones fortalecimiento productivo (*)</t>
  </si>
  <si>
    <t>Sesión de Rendición de Cuentas (*)</t>
  </si>
  <si>
    <t>(*) Dato estimado de asistentes acuerdo al informe reportado por el área y número de accesos a los eventos virtuales.</t>
  </si>
  <si>
    <t xml:space="preserve">No. </t>
  </si>
  <si>
    <t>Iniciativas Estratégicas 2019 - 2022</t>
  </si>
  <si>
    <t>Indicador</t>
  </si>
  <si>
    <t>Linea base</t>
  </si>
  <si>
    <t>Meta 2020</t>
  </si>
  <si>
    <t>Meta cuatrienio</t>
  </si>
  <si>
    <t>Avance - Datos Diciembre de 2020</t>
  </si>
  <si>
    <t>Dependencia responsable</t>
  </si>
  <si>
    <t>Actividad / Programa</t>
  </si>
  <si>
    <t>Evento enfocado
Población Vulnerable
Género
Victimas
Grupos Étnicos</t>
  </si>
  <si>
    <t>Sector Industrial  Específico</t>
  </si>
  <si>
    <t>Tipo de Evento</t>
  </si>
  <si>
    <t>Discriminación (Solo para eventos de Rendición de Cuentas y participación ciudadana en la Gestión Pública)</t>
  </si>
  <si>
    <t xml:space="preserve">Fecha </t>
  </si>
  <si>
    <t>Reporte de gestión</t>
  </si>
  <si>
    <t>Mandatarios Territoriales (Número)</t>
  </si>
  <si>
    <t>Veedurías Ciudadanas / Organizaciones Sociales</t>
  </si>
  <si>
    <t>Entidades relacionadas con el comercio exterior</t>
  </si>
  <si>
    <t>Entidades Internacionales</t>
  </si>
  <si>
    <t>Zonas Francas</t>
  </si>
  <si>
    <t>Entidades de apoyo financiero
Entidades de Fomento
Sector Financiero</t>
  </si>
  <si>
    <t>Fundaciones
ONG
Cooperativas
Sindicatos</t>
  </si>
  <si>
    <t>Centros de Investigación</t>
  </si>
  <si>
    <t>Representantes Sector Comercio, Industria y Turismo</t>
  </si>
  <si>
    <t>Empresarios (Número)</t>
  </si>
  <si>
    <t>Ciudadanos independientes (Número)</t>
  </si>
  <si>
    <t>Usuarios puertos</t>
  </si>
  <si>
    <t>Sociedades Portuarias</t>
  </si>
  <si>
    <t>Organizaciones de apoyo empresarial</t>
  </si>
  <si>
    <t>Entidades Gubernamentales</t>
  </si>
  <si>
    <t>Agencias de Inversión</t>
  </si>
  <si>
    <t>Agencias de Aduana</t>
  </si>
  <si>
    <t>Terminales Portuarias</t>
  </si>
  <si>
    <t>Total asistentes</t>
  </si>
  <si>
    <t>Observaciones, propuestas y recomendaciones de los grupos de valor</t>
  </si>
  <si>
    <t xml:space="preserve">                                                               RELACIONAMIENTO CON CIUDADANÍA - ESPACIOS DE INTERACCIÓN CIUDADANA Y GRUPOS DE VALOR - CONSOLIDADO VIGENCIA 2020</t>
  </si>
  <si>
    <t>Nombre de la Veeduría Ciudadana</t>
  </si>
  <si>
    <t>Requerimiento o petición realizado</t>
  </si>
  <si>
    <t>Fecha del requerimiento</t>
  </si>
  <si>
    <t>No de radicado</t>
  </si>
  <si>
    <t>Mejoras derivadas de las peticiones remitidas</t>
  </si>
  <si>
    <t>VEEDURIA CIUDADANA CONTRATACION VISIBLE</t>
  </si>
  <si>
    <t xml:space="preserve">De acuerdo con el pliego de condiciones como requisito habilitante el oferente debe “aportar documento de distribuidor autorizado de Kentico” el único proponente que podría participar es Euphorianet SAS lo que nos arroja o que la Entidad confeccionó un criterio habilitante a la medida para un oferente o que la Entidad realizó un estudio previo deficiente pues no investigó quienes podrían ser posibles proveedores al establecer la regla de que el oferente debía ser distribuidor autorizado de Kentico. </t>
  </si>
  <si>
    <t>De acuerdo con lo anterior está veeduría invita al MINCIT a corregir su proceso de contratación de tal forma que se establezcan reglas claras, objetivas y cuya finalidad sean no solo satisfacer la necesidad de la Entidad sino también respetar los principios de transparencia, economía, igualdad y en especial de libre concurrencia, pues como se expuso anteriormente los pliegos de condiciones están estructurados de tal forma que solo un oferente en Colombia pueda Participar.  </t>
  </si>
  <si>
    <t>CO1.MSG.1745513</t>
  </si>
  <si>
    <t>Con el fin de garantizar la transparencia y pluralidad de oferentes en el proceso, así como la garantía de la calidad del servicio que se pretende contratar de acuerdo a las necesidades del Ministerio; se procedió a modificar la condición establecida en el capítulo VII, literal B numeral 1 “Especificaciones técnicas mínimas.” numeral 1.2 “Formación Profesional y Experiencia Especifica Habilitante del Equipo de Trabajo”, así:</t>
  </si>
  <si>
    <t>Relación Veedurías Ciudadanas</t>
  </si>
  <si>
    <t>Entidades públicas
 Cuerpos colegiados (Congreso de la República/ Consejos Municipales)</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</si>
</sst>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1"/>
      <color theme="1"/>
      <name val="Calibri"/>
      <family val="2"/>
      <scheme val="minor"/>
    </font>
    <font>
      <b/>
      <sz val="9"/>
      <color theme="0"/>
      <name val="Arial"/>
      <family val="2"/>
    </font>
    <font>
      <sz val="12"/>
      <color theme="1"/>
      <name val="Calibri"/>
      <family val="2"/>
      <scheme val="minor"/>
    </font>
    <font>
      <b/>
      <sz val="11"/>
      <color theme="0"/>
      <name val="Calibri"/>
      <family val="2"/>
      <scheme val="minor"/>
    </font>
    <font>
      <sz val="11"/>
      <color theme="0"/>
      <name val="Calibri"/>
      <family val="2"/>
      <scheme val="minor"/>
    </font>
    <font>
      <b/>
      <i/>
      <sz val="11"/>
      <color theme="1"/>
      <name val="Calibri"/>
      <family val="2"/>
      <scheme val="minor"/>
    </font>
    <font>
      <sz val="11"/>
      <color theme="1"/>
      <name val="Calibri"/>
      <family val="2"/>
    </font>
    <font>
      <sz val="12"/>
      <color theme="1"/>
      <name val="Arial"/>
      <family val="2"/>
    </font>
    <font>
      <sz val="7"/>
      <color theme="1"/>
      <name val="Arial MT"/>
      <family val="2"/>
    </font>
    <font>
      <sz val="11"/>
      <color rgb="FF1F497D"/>
      <name val="Wingdings"/>
      <charset val="2"/>
    </font>
    <font>
      <sz val="11"/>
      <name val="Calibri"/>
      <family val="2"/>
      <scheme val="minor"/>
    </font>
    <font>
      <sz val="11"/>
      <color theme="0"/>
      <name val="Wingdings"/>
      <charset val="2"/>
    </font>
    <font>
      <sz val="11"/>
      <color theme="0"/>
      <name val="Arial"/>
      <family val="2"/>
    </font>
    <font>
      <b/>
      <sz val="12"/>
      <color rgb="FF000000"/>
      <name val="Segoe UI Light"/>
      <family val="2"/>
    </font>
    <font>
      <sz val="11"/>
      <color rgb="FF276399"/>
      <name val="Calibri"/>
      <family val="2"/>
      <scheme val="minor"/>
    </font>
    <font>
      <b/>
      <sz val="12"/>
      <color rgb="FF276399"/>
      <name val="Calibri"/>
      <family val="2"/>
      <scheme val="minor"/>
    </font>
    <font>
      <b/>
      <sz val="11"/>
      <color rgb="FF276399"/>
      <name val="Calibri"/>
      <family val="2"/>
      <scheme val="minor"/>
    </font>
    <font>
      <b/>
      <sz val="18"/>
      <color theme="1"/>
      <name val="Calibri"/>
      <family val="2"/>
      <scheme val="minor"/>
    </font>
    <font>
      <sz val="12"/>
      <color theme="1"/>
      <name val="Times New Roman"/>
      <family val="1"/>
    </font>
    <font>
      <sz val="12"/>
      <color rgb="FF1F497D"/>
      <name val="Calibri"/>
      <family val="2"/>
    </font>
    <font>
      <sz val="12"/>
      <color rgb="FF1F497D"/>
      <name val="Century Gothic"/>
      <family val="2"/>
    </font>
    <font>
      <b/>
      <sz val="16"/>
      <name val="Calibri"/>
      <family val="2"/>
      <scheme val="minor"/>
    </font>
    <font>
      <i/>
      <sz val="16"/>
      <color theme="1"/>
      <name val="Calibri"/>
      <family val="2"/>
    </font>
    <font>
      <b/>
      <i/>
      <sz val="16"/>
      <color theme="0"/>
      <name val="Calibri"/>
      <family val="2"/>
    </font>
    <font>
      <sz val="16"/>
      <color theme="1"/>
      <name val="Calibri"/>
      <family val="2"/>
    </font>
    <font>
      <b/>
      <u/>
      <sz val="16"/>
      <color theme="1"/>
      <name val="Calibri"/>
      <family val="2"/>
    </font>
    <font>
      <b/>
      <sz val="16"/>
      <color theme="1"/>
      <name val="Calibri"/>
      <family val="2"/>
    </font>
    <font>
      <b/>
      <sz val="14"/>
      <color theme="1"/>
      <name val="Calibri"/>
      <family val="2"/>
      <scheme val="minor"/>
    </font>
    <font>
      <sz val="14"/>
      <color theme="1"/>
      <name val="Calibri"/>
      <family val="2"/>
      <scheme val="minor"/>
    </font>
    <font>
      <i/>
      <sz val="14"/>
      <color theme="1"/>
      <name val="Calibri"/>
      <family val="2"/>
      <scheme val="minor"/>
    </font>
  </fonts>
  <fills count="5">
    <fill>
      <patternFill patternType="none"/>
    </fill>
    <fill>
      <patternFill patternType="gray125"/>
    </fill>
    <fill>
      <patternFill patternType="solid">
        <fgColor rgb="FF0070C0"/>
        <bgColor indexed="64"/>
      </patternFill>
    </fill>
    <fill>
      <patternFill patternType="solid">
        <fgColor rgb="FFFFFFFF"/>
        <bgColor indexed="64"/>
      </patternFill>
    </fill>
    <fill>
      <patternFill patternType="solid">
        <fgColor theme="4" tint="-0.249977111117893"/>
        <bgColor indexed="64"/>
      </patternFill>
    </fill>
  </fills>
  <borders count="36">
    <border>
      <left/>
      <right/>
      <top/>
      <bottom/>
      <diagonal/>
    </border>
    <border>
      <left/>
      <right style="thin">
        <color auto="1"/>
      </right>
      <top/>
      <bottom/>
      <diagonal/>
    </border>
    <border>
      <left style="thin">
        <color auto="1"/>
      </left>
      <right style="thin">
        <color indexed="64"/>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rgb="FFDEE2E6"/>
      </left>
      <right/>
      <top/>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auto="1"/>
      </bottom>
      <diagonal/>
    </border>
    <border>
      <left style="thin">
        <color auto="1"/>
      </left>
      <right style="thin">
        <color indexed="64"/>
      </right>
      <top style="thick">
        <color indexed="64"/>
      </top>
      <bottom style="thin">
        <color indexed="64"/>
      </bottom>
      <diagonal/>
    </border>
    <border>
      <left/>
      <right style="thin">
        <color indexed="64"/>
      </right>
      <top/>
      <bottom style="thick">
        <color indexed="64"/>
      </bottom>
      <diagonal/>
    </border>
    <border>
      <left style="thin">
        <color indexed="64"/>
      </left>
      <right style="thin">
        <color indexed="64"/>
      </right>
      <top style="thin">
        <color rgb="FF000000"/>
      </top>
      <bottom style="thick">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ck">
        <color indexed="64"/>
      </top>
      <bottom/>
      <diagonal/>
    </border>
    <border>
      <left style="medium">
        <color indexed="64"/>
      </left>
      <right/>
      <top/>
      <bottom/>
      <diagonal/>
    </border>
    <border>
      <left style="medium">
        <color rgb="FFABABAB"/>
      </left>
      <right style="medium">
        <color rgb="FFABABAB"/>
      </right>
      <top style="medium">
        <color rgb="FFABABAB"/>
      </top>
      <bottom style="medium">
        <color rgb="FFABABAB"/>
      </bottom>
      <diagonal/>
    </border>
    <border>
      <left/>
      <right style="medium">
        <color rgb="FFABABAB"/>
      </right>
      <top style="medium">
        <color rgb="FFABABAB"/>
      </top>
      <bottom style="medium">
        <color rgb="FFABABAB"/>
      </bottom>
      <diagonal/>
    </border>
    <border>
      <left style="medium">
        <color rgb="FFABABAB"/>
      </left>
      <right style="medium">
        <color rgb="FFABABAB"/>
      </right>
      <top/>
      <bottom style="medium">
        <color indexed="64"/>
      </bottom>
      <diagonal/>
    </border>
    <border>
      <left style="medium">
        <color rgb="FFABABAB"/>
      </left>
      <right style="medium">
        <color rgb="FFABABAB"/>
      </right>
      <top/>
      <bottom/>
      <diagonal/>
    </border>
    <border>
      <left/>
      <right style="medium">
        <color rgb="FFABABAB"/>
      </right>
      <top/>
      <bottom style="medium">
        <color indexed="64"/>
      </bottom>
      <diagonal/>
    </border>
    <border>
      <left/>
      <right style="medium">
        <color rgb="FFABABAB"/>
      </right>
      <top/>
      <bottom/>
      <diagonal/>
    </border>
    <border>
      <left style="medium">
        <color rgb="FFABABAB"/>
      </left>
      <right style="medium">
        <color rgb="FFABABAB"/>
      </right>
      <top style="medium">
        <color rgb="FFABABAB"/>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ck">
        <color indexed="64"/>
      </top>
      <bottom/>
      <diagonal/>
    </border>
    <border>
      <left style="thin">
        <color auto="1"/>
      </left>
      <right/>
      <top style="thick">
        <color auto="1"/>
      </top>
      <bottom/>
      <diagonal/>
    </border>
    <border>
      <left style="thin">
        <color auto="1"/>
      </left>
      <right/>
      <top/>
      <bottom style="thick">
        <color auto="1"/>
      </bottom>
      <diagonal/>
    </border>
  </borders>
  <cellStyleXfs count="2">
    <xf numFmtId="0" fontId="0" fillId="0" borderId="0"/>
    <xf numFmtId="0" fontId="3" fillId="0" borderId="0"/>
  </cellStyleXfs>
  <cellXfs count="278">
    <xf numFmtId="0" fontId="0" fillId="0" borderId="0" xfId="0"/>
    <xf numFmtId="0" fontId="1" fillId="0" borderId="0" xfId="0" applyFont="1"/>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xf>
    <xf numFmtId="0" fontId="0" fillId="0" borderId="0" xfId="0" applyAlignment="1"/>
    <xf numFmtId="0" fontId="0" fillId="0" borderId="0" xfId="0" applyAlignment="1">
      <alignment horizontal="center" vertical="center"/>
    </xf>
    <xf numFmtId="0" fontId="1" fillId="0" borderId="0" xfId="0" applyFont="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9" xfId="0" applyFont="1" applyFill="1" applyBorder="1" applyAlignment="1">
      <alignment horizontal="center" vertical="center"/>
    </xf>
    <xf numFmtId="0" fontId="0" fillId="0" borderId="0" xfId="0" applyAlignment="1">
      <alignment horizontal="center"/>
    </xf>
    <xf numFmtId="0" fontId="0" fillId="0" borderId="2"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0"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0" fillId="0" borderId="5" xfId="0" applyFont="1" applyFill="1" applyBorder="1" applyAlignment="1">
      <alignment vertical="top"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top" wrapText="1"/>
    </xf>
    <xf numFmtId="0" fontId="1" fillId="0" borderId="4" xfId="0" applyFont="1" applyFill="1" applyBorder="1" applyAlignment="1">
      <alignment horizontal="center" vertical="center" wrapText="1"/>
    </xf>
    <xf numFmtId="0" fontId="0" fillId="0" borderId="0" xfId="0" applyFont="1" applyFill="1"/>
    <xf numFmtId="0" fontId="0"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0"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0" fillId="0" borderId="4" xfId="0" applyFont="1" applyFill="1" applyBorder="1" applyAlignment="1">
      <alignment vertical="top" wrapText="1"/>
    </xf>
    <xf numFmtId="0" fontId="0" fillId="0" borderId="4" xfId="0" applyFont="1" applyFill="1" applyBorder="1" applyAlignment="1">
      <alignment horizontal="left" vertical="top" wrapText="1"/>
    </xf>
    <xf numFmtId="0" fontId="0" fillId="0" borderId="4" xfId="0" applyFont="1" applyFill="1" applyBorder="1" applyAlignment="1">
      <alignment horizontal="center" vertical="center" wrapText="1"/>
    </xf>
    <xf numFmtId="0" fontId="0" fillId="0" borderId="4" xfId="1" applyFont="1" applyFill="1" applyBorder="1" applyAlignment="1">
      <alignment vertical="top" wrapText="1"/>
    </xf>
    <xf numFmtId="0" fontId="0" fillId="0" borderId="4" xfId="0" applyFont="1" applyFill="1" applyBorder="1"/>
    <xf numFmtId="0" fontId="0" fillId="0" borderId="4" xfId="0" applyFont="1" applyFill="1" applyBorder="1" applyAlignment="1">
      <alignment horizontal="center"/>
    </xf>
    <xf numFmtId="0" fontId="7"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0" fillId="0" borderId="9" xfId="0" applyFont="1" applyFill="1" applyBorder="1" applyAlignment="1">
      <alignment vertical="top" wrapText="1"/>
    </xf>
    <xf numFmtId="0" fontId="1" fillId="0" borderId="9" xfId="0" applyFont="1" applyFill="1" applyBorder="1" applyAlignment="1">
      <alignment horizontal="center" vertical="center"/>
    </xf>
    <xf numFmtId="0" fontId="0" fillId="0" borderId="9" xfId="0" applyFont="1" applyFill="1" applyBorder="1" applyAlignment="1">
      <alignment horizontal="left" vertical="center"/>
    </xf>
    <xf numFmtId="0" fontId="7" fillId="0" borderId="6" xfId="0" applyFont="1" applyFill="1" applyBorder="1" applyAlignment="1">
      <alignment horizontal="left" vertical="center" wrapText="1"/>
    </xf>
    <xf numFmtId="0" fontId="0" fillId="0" borderId="9" xfId="0" applyFont="1" applyFill="1" applyBorder="1"/>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7"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0" fillId="0" borderId="15" xfId="0" applyFont="1" applyFill="1" applyBorder="1" applyAlignment="1">
      <alignment horizontal="left"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0" fillId="0" borderId="8" xfId="0" applyFont="1" applyFill="1" applyBorder="1" applyAlignment="1">
      <alignment vertical="top" wrapText="1"/>
    </xf>
    <xf numFmtId="0" fontId="7" fillId="0" borderId="10" xfId="0" applyFont="1" applyFill="1" applyBorder="1" applyAlignment="1">
      <alignment horizontal="center" vertical="center" wrapText="1"/>
    </xf>
    <xf numFmtId="0" fontId="7" fillId="0" borderId="8" xfId="0" applyFont="1" applyFill="1" applyBorder="1" applyAlignment="1">
      <alignment vertical="center" wrapText="1"/>
    </xf>
    <xf numFmtId="0" fontId="7" fillId="0" borderId="10" xfId="0" applyFont="1" applyFill="1" applyBorder="1" applyAlignment="1">
      <alignment vertical="center" wrapText="1"/>
    </xf>
    <xf numFmtId="0" fontId="7" fillId="0" borderId="4" xfId="0" applyFont="1" applyFill="1" applyBorder="1" applyAlignment="1">
      <alignment vertical="center" wrapText="1"/>
    </xf>
    <xf numFmtId="0" fontId="7" fillId="0" borderId="4" xfId="0" applyFont="1" applyFill="1" applyBorder="1" applyAlignment="1">
      <alignment vertical="top" wrapText="1"/>
    </xf>
    <xf numFmtId="0" fontId="7" fillId="0" borderId="10" xfId="0" applyFont="1" applyFill="1" applyBorder="1" applyAlignment="1">
      <alignment vertical="top" wrapText="1"/>
    </xf>
    <xf numFmtId="0" fontId="7" fillId="0" borderId="8" xfId="0" applyFont="1" applyFill="1" applyBorder="1" applyAlignment="1">
      <alignment vertical="top" wrapText="1"/>
    </xf>
    <xf numFmtId="0" fontId="0"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0" fillId="0" borderId="14" xfId="0" applyFont="1" applyFill="1" applyBorder="1" applyAlignment="1">
      <alignment vertical="top" wrapText="1"/>
    </xf>
    <xf numFmtId="0" fontId="7" fillId="0" borderId="15" xfId="0" applyFont="1" applyFill="1" applyBorder="1" applyAlignment="1">
      <alignment horizontal="center" vertical="center" wrapText="1"/>
    </xf>
    <xf numFmtId="1" fontId="9" fillId="0" borderId="18" xfId="0" applyNumberFormat="1" applyFont="1" applyFill="1" applyBorder="1" applyAlignment="1">
      <alignment horizontal="right" vertical="top" shrinkToFit="1"/>
    </xf>
    <xf numFmtId="0" fontId="1" fillId="0" borderId="15" xfId="0" applyFont="1" applyFill="1" applyBorder="1" applyAlignment="1">
      <alignment horizontal="center" vertical="center"/>
    </xf>
    <xf numFmtId="0" fontId="0" fillId="0" borderId="15" xfId="0" applyFont="1" applyFill="1" applyBorder="1" applyAlignment="1">
      <alignment vertical="top" wrapText="1"/>
    </xf>
    <xf numFmtId="0" fontId="0" fillId="0" borderId="1" xfId="0" applyFont="1" applyFill="1" applyBorder="1" applyAlignment="1">
      <alignment vertical="top" wrapText="1"/>
    </xf>
    <xf numFmtId="0" fontId="0" fillId="0" borderId="2" xfId="0" applyFont="1" applyFill="1" applyBorder="1" applyAlignment="1">
      <alignment vertical="center" wrapText="1"/>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0" fillId="0" borderId="2" xfId="0" applyFont="1" applyFill="1" applyBorder="1" applyAlignment="1">
      <alignment vertical="top" wrapText="1"/>
    </xf>
    <xf numFmtId="0" fontId="9" fillId="0" borderId="12" xfId="0" applyFont="1" applyFill="1" applyBorder="1" applyAlignment="1">
      <alignment horizontal="left" vertical="top" wrapText="1"/>
    </xf>
    <xf numFmtId="0" fontId="0" fillId="0" borderId="12" xfId="0" applyFont="1" applyFill="1" applyBorder="1" applyAlignment="1">
      <alignment vertical="top" wrapText="1"/>
    </xf>
    <xf numFmtId="0" fontId="7" fillId="0" borderId="2" xfId="0" applyFont="1" applyFill="1" applyBorder="1" applyAlignment="1">
      <alignment vertical="center" wrapText="1"/>
    </xf>
    <xf numFmtId="0" fontId="7" fillId="0" borderId="9" xfId="0" applyFont="1" applyFill="1" applyBorder="1" applyAlignment="1">
      <alignment vertical="center" wrapText="1"/>
    </xf>
    <xf numFmtId="0" fontId="0" fillId="0" borderId="0" xfId="0" applyFont="1" applyFill="1" applyAlignment="1">
      <alignment vertical="top" wrapText="1"/>
    </xf>
    <xf numFmtId="0" fontId="7" fillId="0" borderId="7" xfId="0" applyFont="1" applyFill="1" applyBorder="1" applyAlignment="1">
      <alignment vertical="center" wrapText="1"/>
    </xf>
    <xf numFmtId="0" fontId="7" fillId="0" borderId="8"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0"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0" fillId="0" borderId="19"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0" fillId="0" borderId="19" xfId="0" applyFont="1" applyFill="1" applyBorder="1" applyAlignment="1">
      <alignment vertical="center" wrapText="1"/>
    </xf>
    <xf numFmtId="0" fontId="0" fillId="0" borderId="19" xfId="0" applyFont="1" applyFill="1" applyBorder="1" applyAlignment="1">
      <alignment vertical="top" wrapText="1"/>
    </xf>
    <xf numFmtId="0" fontId="5" fillId="4" borderId="0" xfId="0" applyFont="1" applyFill="1" applyAlignment="1">
      <alignment horizontal="center" vertical="center"/>
    </xf>
    <xf numFmtId="0" fontId="4" fillId="4" borderId="0" xfId="0" applyFont="1" applyFill="1" applyAlignment="1">
      <alignment horizontal="center" vertical="center"/>
    </xf>
    <xf numFmtId="0" fontId="10" fillId="0" borderId="0" xfId="0" applyFont="1" applyFill="1" applyAlignment="1">
      <alignment horizontal="left" vertical="center" indent="5"/>
    </xf>
    <xf numFmtId="0" fontId="0" fillId="0" borderId="0" xfId="0" applyFill="1" applyAlignment="1">
      <alignment horizontal="left" vertical="center" wrapText="1"/>
    </xf>
    <xf numFmtId="0" fontId="0" fillId="0" borderId="0" xfId="0" applyFill="1" applyAlignment="1">
      <alignment horizontal="center" vertical="center" wrapText="1"/>
    </xf>
    <xf numFmtId="0" fontId="1"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4" xfId="0" applyFill="1" applyBorder="1" applyAlignment="1">
      <alignment vertical="center" wrapText="1"/>
    </xf>
    <xf numFmtId="0" fontId="7" fillId="0" borderId="0" xfId="0" applyFont="1" applyFill="1" applyBorder="1" applyAlignment="1">
      <alignment horizontal="left" vertical="center" wrapText="1"/>
    </xf>
    <xf numFmtId="0" fontId="0" fillId="0" borderId="4" xfId="0" applyFill="1" applyBorder="1" applyAlignment="1">
      <alignment horizontal="center" vertical="center" wrapText="1"/>
    </xf>
    <xf numFmtId="0" fontId="5" fillId="0" borderId="0" xfId="0" applyFont="1" applyAlignment="1">
      <alignment horizontal="center" vertical="center" wrapText="1"/>
    </xf>
    <xf numFmtId="0" fontId="12" fillId="0" borderId="0" xfId="0" applyFont="1" applyFill="1" applyAlignment="1">
      <alignment horizontal="left" vertical="center" indent="7"/>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Alignment="1">
      <alignment horizontal="left" vertical="center" wrapText="1"/>
    </xf>
    <xf numFmtId="0" fontId="5" fillId="0" borderId="0" xfId="0" applyFont="1"/>
    <xf numFmtId="0" fontId="5" fillId="0" borderId="0" xfId="0" applyFont="1" applyAlignment="1">
      <alignment horizontal="center" vertical="center"/>
    </xf>
    <xf numFmtId="0" fontId="5" fillId="0" borderId="0" xfId="0" applyFont="1" applyAlignment="1">
      <alignment horizontal="left"/>
    </xf>
    <xf numFmtId="0" fontId="4" fillId="0" borderId="0" xfId="0" applyFont="1" applyAlignment="1">
      <alignment horizontal="center" vertical="center"/>
    </xf>
    <xf numFmtId="0" fontId="4" fillId="0" borderId="0" xfId="0" applyFont="1" applyBorder="1" applyAlignment="1">
      <alignment horizontal="center" vertical="center" wrapText="1"/>
    </xf>
    <xf numFmtId="0" fontId="13" fillId="3" borderId="11" xfId="0" applyFont="1" applyFill="1" applyBorder="1" applyAlignment="1">
      <alignment vertical="top" wrapText="1"/>
    </xf>
    <xf numFmtId="0" fontId="13" fillId="3" borderId="0" xfId="0" applyFont="1" applyFill="1" applyBorder="1" applyAlignment="1">
      <alignment vertical="top"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xf numFmtId="0" fontId="4" fillId="0" borderId="0" xfId="0" applyFont="1" applyAlignment="1">
      <alignment horizontal="center" wrapText="1"/>
    </xf>
    <xf numFmtId="0" fontId="4" fillId="0" borderId="0" xfId="0" applyFont="1" applyAlignment="1">
      <alignment horizontal="left"/>
    </xf>
    <xf numFmtId="0" fontId="5" fillId="0" borderId="0" xfId="0" applyFont="1" applyBorder="1" applyAlignment="1">
      <alignment horizontal="center" vertical="center" wrapText="1"/>
    </xf>
    <xf numFmtId="0" fontId="2" fillId="2" borderId="4" xfId="0" applyFont="1" applyFill="1" applyBorder="1" applyAlignment="1">
      <alignment horizontal="center" vertical="center" wrapText="1"/>
    </xf>
    <xf numFmtId="0" fontId="15" fillId="0" borderId="0" xfId="0" applyFont="1"/>
    <xf numFmtId="0" fontId="17" fillId="0" borderId="0" xfId="0" applyFont="1" applyAlignment="1">
      <alignment horizontal="center" vertical="center"/>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6" fillId="0" borderId="0" xfId="0" applyFont="1" applyBorder="1" applyAlignment="1">
      <alignment vertical="center" wrapText="1"/>
    </xf>
    <xf numFmtId="0" fontId="18" fillId="0" borderId="22" xfId="0" applyFont="1" applyBorder="1" applyAlignment="1">
      <alignment horizontal="left" vertical="center" wrapText="1"/>
    </xf>
    <xf numFmtId="0" fontId="18" fillId="0" borderId="0" xfId="0" applyFont="1" applyBorder="1" applyAlignment="1">
      <alignment horizontal="left" vertical="center" wrapText="1"/>
    </xf>
    <xf numFmtId="0" fontId="19" fillId="0" borderId="0" xfId="0" applyFont="1" applyAlignment="1">
      <alignment vertical="center"/>
    </xf>
    <xf numFmtId="0" fontId="3" fillId="0" borderId="0" xfId="0" applyFont="1"/>
    <xf numFmtId="0" fontId="20" fillId="0" borderId="0" xfId="0" applyFont="1" applyAlignment="1">
      <alignment vertical="center"/>
    </xf>
    <xf numFmtId="0" fontId="21" fillId="0" borderId="0" xfId="0" applyFont="1" applyAlignment="1">
      <alignment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22" fillId="0" borderId="0" xfId="0" applyFont="1" applyBorder="1" applyAlignment="1">
      <alignment horizontal="left" vertical="center" wrapText="1"/>
    </xf>
    <xf numFmtId="0" fontId="22" fillId="0" borderId="0" xfId="0" applyFont="1" applyBorder="1" applyAlignment="1">
      <alignment vertical="center" wrapText="1"/>
    </xf>
    <xf numFmtId="0" fontId="22" fillId="0" borderId="31" xfId="0" applyFont="1" applyBorder="1" applyAlignment="1">
      <alignment horizontal="left" vertical="center" wrapText="1"/>
    </xf>
    <xf numFmtId="0" fontId="23" fillId="2" borderId="1" xfId="0" applyFont="1" applyFill="1" applyBorder="1" applyAlignment="1">
      <alignment horizontal="center"/>
    </xf>
    <xf numFmtId="0" fontId="24" fillId="2" borderId="4"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3" fillId="0" borderId="0" xfId="0" applyFont="1"/>
    <xf numFmtId="0" fontId="24" fillId="2" borderId="9" xfId="0" applyFont="1" applyFill="1" applyBorder="1" applyAlignment="1">
      <alignment horizontal="center" vertical="top" wrapText="1"/>
    </xf>
    <xf numFmtId="0" fontId="24" fillId="2" borderId="2" xfId="0" applyFont="1" applyFill="1" applyBorder="1" applyAlignment="1">
      <alignment horizontal="center" vertical="center" wrapText="1"/>
    </xf>
    <xf numFmtId="0" fontId="24" fillId="2" borderId="4" xfId="0" applyFont="1" applyFill="1" applyBorder="1" applyAlignment="1">
      <alignment horizontal="left" vertical="top" wrapText="1"/>
    </xf>
    <xf numFmtId="0" fontId="25" fillId="0" borderId="4" xfId="0" applyFont="1" applyBorder="1" applyAlignment="1">
      <alignment horizontal="center" vertical="center" wrapText="1"/>
    </xf>
    <xf numFmtId="0" fontId="26" fillId="0" borderId="4" xfId="0" applyFont="1" applyBorder="1" applyAlignment="1">
      <alignment horizontal="center" vertical="center" wrapText="1"/>
    </xf>
    <xf numFmtId="0" fontId="25" fillId="0" borderId="0" xfId="0" applyFont="1"/>
    <xf numFmtId="0" fontId="27" fillId="0" borderId="0" xfId="0" applyFont="1" applyAlignment="1">
      <alignment horizontal="left" vertical="center"/>
    </xf>
    <xf numFmtId="0" fontId="3" fillId="0" borderId="0" xfId="0" applyFont="1" applyAlignment="1">
      <alignment horizontal="center"/>
    </xf>
    <xf numFmtId="0" fontId="1" fillId="0" borderId="2"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xf numFmtId="0" fontId="7" fillId="0" borderId="7" xfId="0" applyFont="1" applyFill="1" applyBorder="1" applyAlignment="1">
      <alignment horizontal="left" vertical="center" wrapText="1"/>
    </xf>
    <xf numFmtId="3" fontId="0" fillId="0" borderId="2" xfId="0" applyNumberFormat="1" applyFont="1" applyFill="1" applyBorder="1" applyAlignment="1">
      <alignment horizontal="center" vertical="center" wrapText="1"/>
    </xf>
    <xf numFmtId="3" fontId="0" fillId="0" borderId="3"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3" fontId="0" fillId="0" borderId="13"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3" fontId="0" fillId="0" borderId="2" xfId="0" applyNumberFormat="1" applyFont="1" applyFill="1" applyBorder="1" applyAlignment="1">
      <alignment horizontal="left" vertical="center" wrapText="1"/>
    </xf>
    <xf numFmtId="0" fontId="28" fillId="3" borderId="23"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9" fillId="0" borderId="0" xfId="0" applyFont="1"/>
    <xf numFmtId="0" fontId="29" fillId="3" borderId="29" xfId="0" applyFont="1" applyFill="1" applyBorder="1" applyAlignment="1">
      <alignment vertical="center" wrapText="1"/>
    </xf>
    <xf numFmtId="0" fontId="30" fillId="3" borderId="28" xfId="0" applyFont="1" applyFill="1" applyBorder="1" applyAlignment="1">
      <alignment vertical="center" wrapText="1"/>
    </xf>
    <xf numFmtId="14" fontId="29" fillId="3" borderId="29" xfId="0" applyNumberFormat="1"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9" fillId="3" borderId="29" xfId="0" applyFont="1" applyFill="1" applyBorder="1" applyAlignment="1">
      <alignment vertical="top" wrapText="1"/>
    </xf>
    <xf numFmtId="0" fontId="29" fillId="3" borderId="26" xfId="0" applyFont="1" applyFill="1" applyBorder="1" applyAlignment="1">
      <alignment vertical="center" wrapText="1"/>
    </xf>
    <xf numFmtId="0" fontId="29" fillId="3" borderId="28" xfId="0" applyFont="1" applyFill="1" applyBorder="1" applyAlignment="1">
      <alignment vertical="center" wrapText="1"/>
    </xf>
    <xf numFmtId="14" fontId="29" fillId="3" borderId="26" xfId="0" applyNumberFormat="1"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9" fillId="3" borderId="26" xfId="0" applyFont="1" applyFill="1" applyBorder="1" applyAlignment="1">
      <alignment vertical="top" wrapText="1"/>
    </xf>
    <xf numFmtId="0" fontId="29" fillId="3" borderId="25" xfId="0" applyFont="1" applyFill="1" applyBorder="1" applyAlignment="1">
      <alignment vertical="center" wrapText="1"/>
    </xf>
    <xf numFmtId="0" fontId="30" fillId="3" borderId="27" xfId="0" applyFont="1" applyFill="1" applyBorder="1" applyAlignment="1">
      <alignment vertical="center" wrapText="1"/>
    </xf>
    <xf numFmtId="14" fontId="29" fillId="3" borderId="25" xfId="0" applyNumberFormat="1" applyFont="1" applyFill="1" applyBorder="1" applyAlignment="1">
      <alignment horizontal="center" vertical="center" wrapText="1"/>
    </xf>
    <xf numFmtId="0" fontId="29" fillId="3" borderId="25" xfId="0" applyFont="1" applyFill="1" applyBorder="1" applyAlignment="1">
      <alignment horizontal="center" vertical="center" wrapText="1"/>
    </xf>
    <xf numFmtId="0" fontId="29" fillId="3" borderId="25" xfId="0" applyFont="1" applyFill="1" applyBorder="1" applyAlignment="1">
      <alignment vertical="top" wrapText="1"/>
    </xf>
    <xf numFmtId="0" fontId="0" fillId="0" borderId="0" xfId="0" applyAlignment="1">
      <alignment vertical="top" wrapText="1"/>
    </xf>
    <xf numFmtId="0" fontId="5"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4" fillId="4" borderId="0" xfId="0" applyFont="1" applyFill="1" applyAlignment="1">
      <alignment vertical="top" wrapText="1"/>
    </xf>
    <xf numFmtId="0" fontId="0" fillId="0" borderId="4" xfId="0" applyFont="1" applyFill="1" applyBorder="1" applyAlignment="1">
      <alignment vertical="top"/>
    </xf>
    <xf numFmtId="0" fontId="0" fillId="0" borderId="0" xfId="0" applyAlignment="1">
      <alignment vertical="top"/>
    </xf>
    <xf numFmtId="0" fontId="5" fillId="0" borderId="0" xfId="0" applyFont="1" applyAlignment="1">
      <alignment vertical="top"/>
    </xf>
    <xf numFmtId="0" fontId="4" fillId="0" borderId="0" xfId="0" applyFont="1" applyAlignment="1">
      <alignment vertical="top"/>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vertical="top" wrapText="1"/>
    </xf>
    <xf numFmtId="0" fontId="2" fillId="2" borderId="5" xfId="0" applyFont="1" applyFill="1" applyBorder="1" applyAlignment="1">
      <alignment vertical="top" wrapText="1"/>
    </xf>
    <xf numFmtId="0" fontId="2" fillId="2" borderId="9"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1" fillId="0" borderId="4" xfId="0" applyFont="1" applyFill="1" applyBorder="1" applyAlignment="1">
      <alignment vertical="center" wrapText="1"/>
    </xf>
    <xf numFmtId="0" fontId="11" fillId="0" borderId="15" xfId="0" applyFont="1" applyFill="1" applyBorder="1" applyAlignment="1">
      <alignment vertical="center" wrapText="1"/>
    </xf>
    <xf numFmtId="0" fontId="0" fillId="0" borderId="4" xfId="0" applyNumberFormat="1" applyFont="1" applyFill="1" applyBorder="1" applyAlignment="1">
      <alignment vertical="top" wrapText="1"/>
    </xf>
    <xf numFmtId="0" fontId="0" fillId="0" borderId="3" xfId="0" applyFont="1" applyFill="1" applyBorder="1" applyAlignment="1">
      <alignment horizontal="left" vertical="center" wrapText="1"/>
    </xf>
    <xf numFmtId="0" fontId="0" fillId="0" borderId="9" xfId="0" applyFont="1" applyFill="1" applyBorder="1" applyAlignment="1">
      <alignment vertical="top"/>
    </xf>
    <xf numFmtId="0" fontId="0" fillId="0" borderId="9" xfId="0" applyFont="1" applyFill="1" applyBorder="1" applyAlignment="1">
      <alignment horizontal="left" wrapText="1"/>
    </xf>
    <xf numFmtId="0" fontId="0" fillId="0" borderId="13" xfId="0" applyFont="1" applyFill="1" applyBorder="1" applyAlignment="1">
      <alignment horizontal="center" vertical="center" wrapText="1"/>
    </xf>
    <xf numFmtId="0" fontId="0" fillId="0" borderId="15" xfId="0" applyFont="1" applyFill="1" applyBorder="1" applyAlignment="1">
      <alignment vertical="top"/>
    </xf>
    <xf numFmtId="0" fontId="0" fillId="0" borderId="15" xfId="0" applyFont="1" applyFill="1" applyBorder="1" applyAlignment="1">
      <alignment horizontal="center" vertical="center"/>
    </xf>
    <xf numFmtId="0" fontId="0" fillId="0" borderId="15" xfId="0" applyFont="1" applyFill="1" applyBorder="1"/>
    <xf numFmtId="0" fontId="0" fillId="0" borderId="5" xfId="0" applyFont="1" applyFill="1" applyBorder="1" applyAlignment="1">
      <alignment vertical="top"/>
    </xf>
    <xf numFmtId="0" fontId="0" fillId="0" borderId="5" xfId="0" applyFont="1" applyFill="1" applyBorder="1" applyAlignment="1">
      <alignment horizontal="center" vertical="center"/>
    </xf>
    <xf numFmtId="0" fontId="0" fillId="0" borderId="5" xfId="0" applyFont="1" applyFill="1" applyBorder="1"/>
    <xf numFmtId="0" fontId="8" fillId="0" borderId="0" xfId="0" applyFont="1" applyFill="1" applyAlignment="1">
      <alignment vertical="top"/>
    </xf>
    <xf numFmtId="0" fontId="1" fillId="0" borderId="2" xfId="0" applyFont="1" applyFill="1" applyBorder="1" applyAlignment="1">
      <alignment vertical="center" wrapText="1"/>
    </xf>
    <xf numFmtId="14" fontId="0" fillId="0" borderId="4" xfId="0" applyNumberFormat="1" applyFont="1" applyFill="1" applyBorder="1" applyAlignment="1">
      <alignment horizontal="center" vertical="center" wrapText="1"/>
    </xf>
    <xf numFmtId="0" fontId="0" fillId="0" borderId="4" xfId="0" applyFont="1" applyFill="1" applyBorder="1" applyAlignment="1">
      <alignment vertical="center"/>
    </xf>
    <xf numFmtId="0" fontId="0" fillId="0" borderId="0" xfId="0" applyFont="1" applyFill="1" applyAlignment="1">
      <alignment vertical="center"/>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4" xfId="0" applyFill="1" applyBorder="1" applyAlignment="1">
      <alignment vertical="top" wrapText="1"/>
    </xf>
    <xf numFmtId="0" fontId="0" fillId="0" borderId="4" xfId="0" applyFill="1" applyBorder="1" applyAlignment="1">
      <alignment vertical="top"/>
    </xf>
    <xf numFmtId="0" fontId="0" fillId="0" borderId="4" xfId="0" applyFill="1" applyBorder="1" applyAlignment="1">
      <alignment horizontal="center" vertical="center"/>
    </xf>
    <xf numFmtId="0" fontId="0" fillId="0" borderId="4" xfId="0" applyFill="1" applyBorder="1"/>
    <xf numFmtId="0" fontId="0" fillId="0" borderId="0" xfId="0" applyFill="1" applyBorder="1" applyAlignment="1">
      <alignment horizontal="left"/>
    </xf>
    <xf numFmtId="0" fontId="0" fillId="0" borderId="0" xfId="0" applyFill="1"/>
    <xf numFmtId="0" fontId="0" fillId="0" borderId="4" xfId="0" applyFill="1" applyBorder="1" applyAlignment="1">
      <alignment horizontal="left" vertical="justify" wrapText="1"/>
    </xf>
    <xf numFmtId="0" fontId="0" fillId="0" borderId="4" xfId="0" applyFill="1" applyBorder="1" applyAlignment="1">
      <alignment horizontal="left" wrapText="1"/>
    </xf>
    <xf numFmtId="0" fontId="0" fillId="0" borderId="0" xfId="0" applyFill="1" applyAlignment="1">
      <alignment horizontal="left"/>
    </xf>
    <xf numFmtId="0" fontId="0" fillId="0" borderId="17"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2" xfId="0" applyFont="1" applyFill="1" applyBorder="1" applyAlignment="1">
      <alignment vertical="center" wrapText="1"/>
    </xf>
    <xf numFmtId="0" fontId="1" fillId="0" borderId="3" xfId="0" applyFont="1" applyFill="1" applyBorder="1" applyAlignment="1">
      <alignment horizontal="center" vertical="center" wrapText="1"/>
    </xf>
    <xf numFmtId="0" fontId="6" fillId="0" borderId="2" xfId="0" applyFont="1" applyFill="1" applyBorder="1" applyAlignment="1">
      <alignment vertical="top" wrapText="1"/>
    </xf>
    <xf numFmtId="0" fontId="0" fillId="0" borderId="0" xfId="0" applyFont="1" applyFill="1" applyBorder="1" applyAlignment="1">
      <alignment vertical="top" wrapText="1"/>
    </xf>
    <xf numFmtId="3" fontId="0" fillId="0" borderId="21"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 xfId="0" applyFont="1" applyFill="1" applyBorder="1" applyAlignment="1">
      <alignment vertical="top"/>
    </xf>
    <xf numFmtId="0" fontId="0" fillId="0" borderId="2" xfId="0" applyFont="1" applyFill="1" applyBorder="1" applyAlignment="1">
      <alignment horizontal="center" vertical="center"/>
    </xf>
    <xf numFmtId="0" fontId="0" fillId="0" borderId="3" xfId="0" applyFont="1" applyFill="1" applyBorder="1" applyAlignment="1">
      <alignment vertical="top" wrapText="1"/>
    </xf>
    <xf numFmtId="0" fontId="0" fillId="0" borderId="2" xfId="0" applyFont="1" applyFill="1" applyBorder="1"/>
    <xf numFmtId="0" fontId="6" fillId="0" borderId="1" xfId="0" applyFont="1" applyFill="1" applyBorder="1" applyAlignment="1">
      <alignment vertical="top" wrapText="1"/>
    </xf>
    <xf numFmtId="0" fontId="7" fillId="0" borderId="15" xfId="0" applyFont="1" applyFill="1" applyBorder="1" applyAlignment="1">
      <alignment vertical="center" wrapText="1"/>
    </xf>
    <xf numFmtId="0" fontId="0" fillId="0" borderId="12" xfId="0" applyFont="1" applyFill="1" applyBorder="1" applyAlignment="1">
      <alignment horizontal="center" vertical="center"/>
    </xf>
    <xf numFmtId="0" fontId="0" fillId="0" borderId="12" xfId="0" applyFont="1" applyFill="1" applyBorder="1"/>
    <xf numFmtId="0" fontId="0" fillId="0" borderId="12" xfId="0" applyFont="1" applyFill="1" applyBorder="1" applyAlignment="1">
      <alignment vertical="top"/>
    </xf>
    <xf numFmtId="0" fontId="6" fillId="0" borderId="34" xfId="0" applyFont="1" applyFill="1" applyBorder="1" applyAlignment="1">
      <alignment vertical="center" wrapText="1"/>
    </xf>
    <xf numFmtId="0" fontId="7" fillId="0" borderId="21" xfId="0" applyFont="1" applyFill="1" applyBorder="1" applyAlignment="1">
      <alignment horizontal="left" vertical="center" wrapText="1"/>
    </xf>
    <xf numFmtId="10" fontId="0" fillId="0" borderId="33" xfId="0" applyNumberFormat="1" applyFont="1" applyFill="1" applyBorder="1" applyAlignment="1">
      <alignment horizontal="left" vertical="center" wrapText="1"/>
    </xf>
    <xf numFmtId="10" fontId="0" fillId="0" borderId="21" xfId="0" applyNumberFormat="1" applyFont="1" applyFill="1" applyBorder="1" applyAlignment="1">
      <alignment horizontal="left" vertical="center" wrapText="1"/>
    </xf>
    <xf numFmtId="0" fontId="7" fillId="0" borderId="5" xfId="0" applyFont="1" applyFill="1" applyBorder="1" applyAlignment="1">
      <alignment vertical="center" wrapText="1"/>
    </xf>
    <xf numFmtId="0" fontId="6" fillId="0" borderId="3" xfId="0" applyFont="1" applyFill="1" applyBorder="1" applyAlignment="1">
      <alignment vertical="center" wrapText="1"/>
    </xf>
    <xf numFmtId="0" fontId="0" fillId="0" borderId="0" xfId="0" applyFont="1" applyFill="1" applyBorder="1" applyAlignment="1">
      <alignment horizontal="left"/>
    </xf>
    <xf numFmtId="3" fontId="0" fillId="0" borderId="2" xfId="0" applyNumberFormat="1" applyFont="1" applyFill="1" applyBorder="1" applyAlignment="1">
      <alignment horizontal="left"/>
    </xf>
    <xf numFmtId="3" fontId="0" fillId="0" borderId="0" xfId="0" applyNumberFormat="1" applyFont="1" applyFill="1" applyBorder="1" applyAlignment="1">
      <alignment horizontal="left"/>
    </xf>
    <xf numFmtId="0" fontId="7" fillId="0" borderId="32" xfId="0" applyFont="1" applyFill="1" applyBorder="1" applyAlignment="1">
      <alignment horizontal="left" vertical="center" wrapText="1"/>
    </xf>
    <xf numFmtId="0" fontId="0" fillId="0" borderId="3" xfId="0" applyFont="1" applyFill="1" applyBorder="1" applyAlignment="1">
      <alignment vertical="center" wrapText="1"/>
    </xf>
    <xf numFmtId="0" fontId="1" fillId="0" borderId="3" xfId="0" applyFont="1" applyFill="1" applyBorder="1" applyAlignment="1">
      <alignment vertical="center" wrapText="1"/>
    </xf>
    <xf numFmtId="0" fontId="1" fillId="0" borderId="35" xfId="0" applyFont="1" applyFill="1" applyBorder="1" applyAlignment="1">
      <alignment horizontal="center" vertical="center" wrapText="1"/>
    </xf>
    <xf numFmtId="0" fontId="1" fillId="0" borderId="35" xfId="0" applyFont="1" applyFill="1" applyBorder="1" applyAlignment="1">
      <alignment vertical="center" wrapText="1"/>
    </xf>
    <xf numFmtId="0" fontId="0" fillId="0" borderId="13"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21" xfId="0" applyFont="1" applyFill="1" applyBorder="1" applyAlignment="1">
      <alignment horizontal="center" vertical="center" wrapText="1"/>
    </xf>
    <xf numFmtId="3" fontId="0" fillId="0" borderId="21" xfId="0" applyNumberFormat="1" applyFont="1" applyFill="1" applyBorder="1" applyAlignment="1">
      <alignment horizontal="center" vertical="center" wrapText="1"/>
    </xf>
    <xf numFmtId="0" fontId="0" fillId="0" borderId="8" xfId="0" applyFont="1" applyFill="1" applyBorder="1" applyAlignment="1">
      <alignment horizontal="left" vertical="center" wrapText="1"/>
    </xf>
    <xf numFmtId="0" fontId="1" fillId="0" borderId="12" xfId="0" applyFont="1" applyFill="1" applyBorder="1" applyAlignment="1">
      <alignment vertical="center" wrapText="1"/>
    </xf>
    <xf numFmtId="0" fontId="0" fillId="0" borderId="20" xfId="0" applyFont="1" applyFill="1" applyBorder="1" applyAlignment="1">
      <alignment horizontal="lef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center" vertical="center" wrapText="1"/>
    </xf>
    <xf numFmtId="0" fontId="0" fillId="0" borderId="19" xfId="0" applyFont="1" applyFill="1" applyBorder="1" applyAlignment="1">
      <alignment vertical="top"/>
    </xf>
    <xf numFmtId="0" fontId="0" fillId="0" borderId="19" xfId="0" applyFont="1" applyFill="1" applyBorder="1" applyAlignment="1">
      <alignment horizontal="center" vertical="center"/>
    </xf>
    <xf numFmtId="0" fontId="0" fillId="0" borderId="19" xfId="0" applyFont="1" applyFill="1" applyBorder="1"/>
    <xf numFmtId="0" fontId="0" fillId="0" borderId="7" xfId="0" applyFont="1" applyFill="1" applyBorder="1" applyAlignment="1">
      <alignment horizontal="left" vertical="center" wrapText="1"/>
    </xf>
    <xf numFmtId="0" fontId="0" fillId="0" borderId="14"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276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cid:image003.png@01D71726.BB54773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258041</xdr:colOff>
      <xdr:row>0</xdr:row>
      <xdr:rowOff>90055</xdr:rowOff>
    </xdr:from>
    <xdr:to>
      <xdr:col>2</xdr:col>
      <xdr:colOff>1980875</xdr:colOff>
      <xdr:row>2</xdr:row>
      <xdr:rowOff>125178</xdr:rowOff>
    </xdr:to>
    <xdr:pic>
      <xdr:nvPicPr>
        <xdr:cNvPr id="3" name="Imagen 2" descr="Macintosh HD:Users:mincit:Desktop:LOGOSNEW:LOGOFINAL:LOGOmincomercio-02.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791" y="90055"/>
          <a:ext cx="2126925" cy="51137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47626</xdr:colOff>
      <xdr:row>0</xdr:row>
      <xdr:rowOff>47625</xdr:rowOff>
    </xdr:from>
    <xdr:to>
      <xdr:col>0</xdr:col>
      <xdr:colOff>2059782</xdr:colOff>
      <xdr:row>1</xdr:row>
      <xdr:rowOff>261342</xdr:rowOff>
    </xdr:to>
    <xdr:pic>
      <xdr:nvPicPr>
        <xdr:cNvPr id="3" name="Imagen 2" descr="Macintosh HD:Users:mincit:Desktop:LOGOSNEW:LOGOFINAL:LOGOmincomercio-02.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47625"/>
          <a:ext cx="2012156" cy="51137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727219</xdr:colOff>
      <xdr:row>6</xdr:row>
      <xdr:rowOff>1379705</xdr:rowOff>
    </xdr:from>
    <xdr:to>
      <xdr:col>5</xdr:col>
      <xdr:colOff>6111581</xdr:colOff>
      <xdr:row>8</xdr:row>
      <xdr:rowOff>1013558</xdr:rowOff>
    </xdr:to>
    <xdr:pic>
      <xdr:nvPicPr>
        <xdr:cNvPr id="2" name="Imagen 1" descr="cid:image003.png@01D71726.BB54773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741931" y="2759609"/>
          <a:ext cx="5384362" cy="1404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788276</xdr:colOff>
      <xdr:row>2</xdr:row>
      <xdr:rowOff>0</xdr:rowOff>
    </xdr:from>
    <xdr:to>
      <xdr:col>1</xdr:col>
      <xdr:colOff>2915201</xdr:colOff>
      <xdr:row>3</xdr:row>
      <xdr:rowOff>248614</xdr:rowOff>
    </xdr:to>
    <xdr:pic>
      <xdr:nvPicPr>
        <xdr:cNvPr id="3" name="Imagen 2" descr="Macintosh HD:Users:mincit:Desktop:LOGOSNEW:LOGOFINAL:LOGOmincomercio-02.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54655" y="394138"/>
          <a:ext cx="2126925" cy="51137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O147"/>
  <sheetViews>
    <sheetView zoomScale="66" zoomScaleNormal="66" workbookViewId="0">
      <selection activeCell="B1" sqref="B1:BN3"/>
    </sheetView>
  </sheetViews>
  <sheetFormatPr baseColWidth="10" defaultColWidth="11.42578125" defaultRowHeight="15" x14ac:dyDescent="0.25"/>
  <cols>
    <col min="1" max="1" width="2.42578125" customWidth="1"/>
    <col min="2" max="2" width="6" style="153" customWidth="1"/>
    <col min="3" max="3" width="34.5703125" style="2" customWidth="1"/>
    <col min="4" max="4" width="23.7109375" style="2" customWidth="1"/>
    <col min="5" max="5" width="15.28515625" style="2" customWidth="1"/>
    <col min="6" max="6" width="15.85546875" style="2" customWidth="1"/>
    <col min="7" max="7" width="12.140625" style="2" customWidth="1"/>
    <col min="8" max="8" width="12.85546875" style="2" customWidth="1"/>
    <col min="9" max="9" width="25" style="3" customWidth="1"/>
    <col min="10" max="10" width="28.85546875" style="2" customWidth="1"/>
    <col min="11" max="11" width="22" style="2" customWidth="1"/>
    <col min="12" max="12" width="23.42578125" style="2" customWidth="1"/>
    <col min="13" max="13" width="19.5703125" style="3" customWidth="1"/>
    <col min="14" max="14" width="24" style="3" customWidth="1"/>
    <col min="15" max="15" width="24.42578125" style="3" customWidth="1"/>
    <col min="16" max="16" width="19.7109375" style="2" customWidth="1"/>
    <col min="17" max="17" width="80.42578125" style="187" customWidth="1"/>
    <col min="18" max="18" width="20.5703125" style="193" customWidth="1"/>
    <col min="19" max="19" width="11.140625" style="6" customWidth="1"/>
    <col min="20" max="20" width="18.140625" style="187" customWidth="1"/>
    <col min="21" max="21" width="11.140625" style="2" customWidth="1"/>
    <col min="22" max="22" width="17.85546875" style="187" customWidth="1"/>
    <col min="23" max="23" width="14.5703125" style="6" customWidth="1"/>
    <col min="24" max="24" width="16.85546875" style="187" customWidth="1"/>
    <col min="25" max="25" width="11.140625" style="6" customWidth="1"/>
    <col min="26" max="26" width="18.5703125" customWidth="1"/>
    <col min="27" max="27" width="14.140625" style="6" customWidth="1"/>
    <col min="28" max="28" width="20.42578125" style="187" customWidth="1"/>
    <col min="29" max="29" width="14.140625" style="6" customWidth="1"/>
    <col min="30" max="30" width="42.85546875" style="187" customWidth="1"/>
    <col min="31" max="31" width="17.140625" style="2" customWidth="1"/>
    <col min="32" max="32" width="23.42578125" style="187" customWidth="1"/>
    <col min="33" max="33" width="10.85546875" style="2" customWidth="1"/>
    <col min="34" max="34" width="14.5703125" style="187" customWidth="1"/>
    <col min="35" max="35" width="10.85546875" style="2" customWidth="1"/>
    <col min="36" max="36" width="35.42578125" style="187" customWidth="1"/>
    <col min="37" max="37" width="15.5703125" style="2" customWidth="1"/>
    <col min="38" max="38" width="15.140625" style="187" customWidth="1"/>
    <col min="39" max="39" width="14.140625" style="2" customWidth="1"/>
    <col min="40" max="40" width="29.140625" style="187" customWidth="1"/>
    <col min="41" max="41" width="17.5703125" style="2" customWidth="1"/>
    <col min="42" max="42" width="23.5703125" style="187" customWidth="1"/>
    <col min="43" max="43" width="13.140625" style="2" customWidth="1"/>
    <col min="44" max="44" width="34.42578125" style="187" customWidth="1"/>
    <col min="45" max="45" width="15.7109375" style="2" customWidth="1"/>
    <col min="46" max="46" width="15.42578125" style="2" customWidth="1"/>
    <col min="47" max="47" width="17.42578125" style="2" customWidth="1"/>
    <col min="48" max="48" width="16.7109375" style="2" customWidth="1"/>
    <col min="49" max="49" width="15.85546875" style="187" customWidth="1"/>
    <col min="50" max="50" width="11" style="2" customWidth="1"/>
    <col min="51" max="51" width="27.140625" style="187" customWidth="1"/>
    <col min="52" max="52" width="10.42578125" style="2" customWidth="1"/>
    <col min="53" max="53" width="20.28515625" style="187" customWidth="1"/>
    <col min="54" max="54" width="10.140625" style="2" customWidth="1"/>
    <col min="55" max="55" width="31.140625" style="187" customWidth="1"/>
    <col min="56" max="56" width="11.5703125" style="2" customWidth="1"/>
    <col min="57" max="57" width="17" style="187" customWidth="1"/>
    <col min="58" max="58" width="11.7109375" style="6" customWidth="1"/>
    <col min="59" max="59" width="20.85546875" style="187" customWidth="1"/>
    <col min="60" max="60" width="10.85546875" style="6" customWidth="1"/>
    <col min="61" max="61" width="17" style="193" customWidth="1"/>
    <col min="62" max="62" width="11.5703125" style="6" customWidth="1"/>
    <col min="63" max="63" width="16.85546875" style="187" customWidth="1"/>
    <col min="64" max="64" width="12.7109375" style="6" customWidth="1"/>
    <col min="65" max="65" width="15.5703125" style="7" customWidth="1"/>
    <col min="66" max="66" width="119.140625" style="4" customWidth="1"/>
  </cols>
  <sheetData>
    <row r="1" spans="2:66" ht="23.25" customHeight="1" x14ac:dyDescent="0.25">
      <c r="B1" s="129" t="s">
        <v>726</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row>
    <row r="2" spans="2:66" ht="15" customHeight="1" x14ac:dyDescent="0.25">
      <c r="B2" s="129"/>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row>
    <row r="3" spans="2:66" ht="15" customHeight="1" x14ac:dyDescent="0.25">
      <c r="B3" s="135"/>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row>
    <row r="4" spans="2:66" s="1" customFormat="1" ht="48" customHeight="1" x14ac:dyDescent="0.25">
      <c r="B4" s="126" t="s">
        <v>691</v>
      </c>
      <c r="C4" s="126" t="s">
        <v>692</v>
      </c>
      <c r="D4" s="126" t="s">
        <v>693</v>
      </c>
      <c r="E4" s="126" t="s">
        <v>694</v>
      </c>
      <c r="F4" s="126" t="s">
        <v>695</v>
      </c>
      <c r="G4" s="126" t="s">
        <v>696</v>
      </c>
      <c r="H4" s="126" t="s">
        <v>697</v>
      </c>
      <c r="I4" s="200" t="s">
        <v>698</v>
      </c>
      <c r="J4" s="126" t="s">
        <v>699</v>
      </c>
      <c r="K4" s="126" t="s">
        <v>700</v>
      </c>
      <c r="L4" s="126" t="s">
        <v>701</v>
      </c>
      <c r="M4" s="126" t="s">
        <v>1</v>
      </c>
      <c r="N4" s="126" t="s">
        <v>702</v>
      </c>
      <c r="O4" s="126" t="s">
        <v>703</v>
      </c>
      <c r="P4" s="126" t="s">
        <v>704</v>
      </c>
      <c r="Q4" s="198" t="s">
        <v>705</v>
      </c>
      <c r="R4" s="196" t="s">
        <v>706</v>
      </c>
      <c r="S4" s="197"/>
      <c r="T4" s="196" t="s">
        <v>43</v>
      </c>
      <c r="U4" s="197"/>
      <c r="V4" s="196" t="s">
        <v>179</v>
      </c>
      <c r="W4" s="197"/>
      <c r="X4" s="196" t="s">
        <v>707</v>
      </c>
      <c r="Y4" s="197"/>
      <c r="Z4" s="196" t="s">
        <v>708</v>
      </c>
      <c r="AA4" s="197"/>
      <c r="AB4" s="196" t="s">
        <v>709</v>
      </c>
      <c r="AC4" s="197"/>
      <c r="AD4" s="196" t="s">
        <v>34</v>
      </c>
      <c r="AE4" s="197"/>
      <c r="AF4" s="196" t="s">
        <v>710</v>
      </c>
      <c r="AG4" s="197"/>
      <c r="AH4" s="196" t="s">
        <v>711</v>
      </c>
      <c r="AI4" s="197"/>
      <c r="AJ4" s="196" t="s">
        <v>35</v>
      </c>
      <c r="AK4" s="197"/>
      <c r="AL4" s="196" t="s">
        <v>712</v>
      </c>
      <c r="AM4" s="197"/>
      <c r="AN4" s="196" t="s">
        <v>29</v>
      </c>
      <c r="AO4" s="197"/>
      <c r="AP4" s="196" t="s">
        <v>713</v>
      </c>
      <c r="AQ4" s="197"/>
      <c r="AR4" s="196" t="s">
        <v>714</v>
      </c>
      <c r="AS4" s="197"/>
      <c r="AT4" s="126" t="s">
        <v>715</v>
      </c>
      <c r="AU4" s="126" t="s">
        <v>522</v>
      </c>
      <c r="AV4" s="126" t="s">
        <v>716</v>
      </c>
      <c r="AW4" s="196" t="s">
        <v>717</v>
      </c>
      <c r="AX4" s="197"/>
      <c r="AY4" s="196" t="s">
        <v>718</v>
      </c>
      <c r="AZ4" s="197"/>
      <c r="BA4" s="196" t="s">
        <v>719</v>
      </c>
      <c r="BB4" s="197"/>
      <c r="BC4" s="196" t="s">
        <v>720</v>
      </c>
      <c r="BD4" s="197"/>
      <c r="BE4" s="196" t="s">
        <v>721</v>
      </c>
      <c r="BF4" s="197"/>
      <c r="BG4" s="196" t="s">
        <v>722</v>
      </c>
      <c r="BH4" s="197"/>
      <c r="BI4" s="196" t="s">
        <v>723</v>
      </c>
      <c r="BJ4" s="197"/>
      <c r="BK4" s="196" t="s">
        <v>168</v>
      </c>
      <c r="BL4" s="197"/>
      <c r="BM4" s="126" t="s">
        <v>724</v>
      </c>
      <c r="BN4" s="126" t="s">
        <v>725</v>
      </c>
    </row>
    <row r="5" spans="2:66" s="1" customFormat="1" ht="24" x14ac:dyDescent="0.25">
      <c r="B5" s="127"/>
      <c r="C5" s="127"/>
      <c r="D5" s="127"/>
      <c r="E5" s="127"/>
      <c r="F5" s="127"/>
      <c r="G5" s="127"/>
      <c r="H5" s="127"/>
      <c r="I5" s="201"/>
      <c r="J5" s="127"/>
      <c r="K5" s="127"/>
      <c r="L5" s="127"/>
      <c r="M5" s="127"/>
      <c r="N5" s="127"/>
      <c r="O5" s="127"/>
      <c r="P5" s="127"/>
      <c r="Q5" s="199"/>
      <c r="R5" s="123" t="s">
        <v>30</v>
      </c>
      <c r="S5" s="123" t="s">
        <v>31</v>
      </c>
      <c r="T5" s="123" t="s">
        <v>30</v>
      </c>
      <c r="U5" s="123" t="s">
        <v>31</v>
      </c>
      <c r="V5" s="123" t="s">
        <v>30</v>
      </c>
      <c r="W5" s="123" t="s">
        <v>174</v>
      </c>
      <c r="X5" s="123" t="s">
        <v>30</v>
      </c>
      <c r="Y5" s="123" t="s">
        <v>32</v>
      </c>
      <c r="Z5" s="123" t="s">
        <v>30</v>
      </c>
      <c r="AA5" s="123" t="s">
        <v>32</v>
      </c>
      <c r="AB5" s="123" t="s">
        <v>30</v>
      </c>
      <c r="AC5" s="123" t="s">
        <v>174</v>
      </c>
      <c r="AD5" s="123" t="s">
        <v>30</v>
      </c>
      <c r="AE5" s="123" t="s">
        <v>32</v>
      </c>
      <c r="AF5" s="123" t="s">
        <v>30</v>
      </c>
      <c r="AG5" s="123" t="s">
        <v>147</v>
      </c>
      <c r="AH5" s="123" t="s">
        <v>30</v>
      </c>
      <c r="AI5" s="123" t="s">
        <v>147</v>
      </c>
      <c r="AJ5" s="123" t="s">
        <v>30</v>
      </c>
      <c r="AK5" s="123" t="s">
        <v>32</v>
      </c>
      <c r="AL5" s="123" t="s">
        <v>30</v>
      </c>
      <c r="AM5" s="123" t="s">
        <v>176</v>
      </c>
      <c r="AN5" s="123" t="s">
        <v>30</v>
      </c>
      <c r="AO5" s="123" t="s">
        <v>32</v>
      </c>
      <c r="AP5" s="123" t="s">
        <v>30</v>
      </c>
      <c r="AQ5" s="123" t="s">
        <v>31</v>
      </c>
      <c r="AR5" s="123" t="s">
        <v>30</v>
      </c>
      <c r="AS5" s="123" t="s">
        <v>32</v>
      </c>
      <c r="AT5" s="127"/>
      <c r="AU5" s="127"/>
      <c r="AV5" s="127"/>
      <c r="AW5" s="123" t="s">
        <v>30</v>
      </c>
      <c r="AX5" s="123" t="s">
        <v>32</v>
      </c>
      <c r="AY5" s="123" t="s">
        <v>30</v>
      </c>
      <c r="AZ5" s="123" t="s">
        <v>32</v>
      </c>
      <c r="BA5" s="123" t="s">
        <v>30</v>
      </c>
      <c r="BB5" s="123" t="s">
        <v>32</v>
      </c>
      <c r="BC5" s="123" t="s">
        <v>30</v>
      </c>
      <c r="BD5" s="123" t="s">
        <v>147</v>
      </c>
      <c r="BE5" s="123" t="s">
        <v>30</v>
      </c>
      <c r="BF5" s="123" t="s">
        <v>147</v>
      </c>
      <c r="BG5" s="123" t="s">
        <v>30</v>
      </c>
      <c r="BH5" s="123" t="s">
        <v>147</v>
      </c>
      <c r="BI5" s="123" t="s">
        <v>30</v>
      </c>
      <c r="BJ5" s="123" t="s">
        <v>147</v>
      </c>
      <c r="BK5" s="123" t="s">
        <v>30</v>
      </c>
      <c r="BL5" s="123" t="s">
        <v>147</v>
      </c>
      <c r="BM5" s="127"/>
      <c r="BN5" s="127"/>
    </row>
    <row r="6" spans="2:66" s="24" customFormat="1" ht="62.25" customHeight="1" x14ac:dyDescent="0.25">
      <c r="B6" s="152">
        <v>1</v>
      </c>
      <c r="C6" s="13" t="s">
        <v>627</v>
      </c>
      <c r="D6" s="14" t="s">
        <v>2</v>
      </c>
      <c r="E6" s="15">
        <v>85.3</v>
      </c>
      <c r="F6" s="15">
        <v>86.4</v>
      </c>
      <c r="G6" s="15">
        <v>88</v>
      </c>
      <c r="H6" s="15" t="s">
        <v>3</v>
      </c>
      <c r="I6" s="16" t="s">
        <v>4</v>
      </c>
      <c r="J6" s="17" t="s">
        <v>14</v>
      </c>
      <c r="K6" s="17"/>
      <c r="L6" s="17"/>
      <c r="M6" s="18" t="s">
        <v>5</v>
      </c>
      <c r="N6" s="18" t="s">
        <v>27</v>
      </c>
      <c r="O6" s="18"/>
      <c r="P6" s="19" t="s">
        <v>6</v>
      </c>
      <c r="Q6" s="20" t="s">
        <v>28</v>
      </c>
      <c r="R6" s="20" t="s">
        <v>152</v>
      </c>
      <c r="S6" s="21">
        <v>5</v>
      </c>
      <c r="T6" s="20" t="s">
        <v>43</v>
      </c>
      <c r="U6" s="21">
        <v>1</v>
      </c>
      <c r="V6" s="20"/>
      <c r="W6" s="21"/>
      <c r="X6" s="20"/>
      <c r="Y6" s="21"/>
      <c r="Z6" s="22"/>
      <c r="AA6" s="21"/>
      <c r="AB6" s="20"/>
      <c r="AC6" s="21"/>
      <c r="AD6" s="20"/>
      <c r="AE6" s="21"/>
      <c r="AF6" s="20"/>
      <c r="AG6" s="21"/>
      <c r="AH6" s="20"/>
      <c r="AI6" s="21"/>
      <c r="AJ6" s="20" t="s">
        <v>155</v>
      </c>
      <c r="AK6" s="21">
        <v>4</v>
      </c>
      <c r="AL6" s="20"/>
      <c r="AM6" s="21"/>
      <c r="AN6" s="20" t="s">
        <v>156</v>
      </c>
      <c r="AO6" s="21">
        <v>1</v>
      </c>
      <c r="AP6" s="20"/>
      <c r="AQ6" s="21"/>
      <c r="AR6" s="20" t="s">
        <v>153</v>
      </c>
      <c r="AS6" s="21">
        <v>2</v>
      </c>
      <c r="AT6" s="21">
        <v>11</v>
      </c>
      <c r="AU6" s="21"/>
      <c r="AV6" s="21"/>
      <c r="AW6" s="20"/>
      <c r="AX6" s="21"/>
      <c r="AY6" s="20"/>
      <c r="AZ6" s="21"/>
      <c r="BA6" s="20"/>
      <c r="BB6" s="21"/>
      <c r="BC6" s="20"/>
      <c r="BD6" s="21"/>
      <c r="BE6" s="20" t="s">
        <v>157</v>
      </c>
      <c r="BF6" s="21">
        <v>1</v>
      </c>
      <c r="BG6" s="20"/>
      <c r="BH6" s="21"/>
      <c r="BI6" s="20"/>
      <c r="BJ6" s="21"/>
      <c r="BK6" s="20"/>
      <c r="BL6" s="21"/>
      <c r="BM6" s="23">
        <f>+S6+U6+W6+Y6+AA6+AC6+AE6+AG6+AI6+AK6+AM6+AO6+AQ6+AS6+AT6+AX6+AZ6+BB6+BD6+BF6+BH6+BJ6+BL6</f>
        <v>25</v>
      </c>
      <c r="BN6" s="20" t="s">
        <v>7</v>
      </c>
    </row>
    <row r="7" spans="2:66" s="24" customFormat="1" ht="60.75" customHeight="1" x14ac:dyDescent="0.25">
      <c r="B7" s="152"/>
      <c r="C7" s="163"/>
      <c r="D7" s="161"/>
      <c r="E7" s="15"/>
      <c r="F7" s="15"/>
      <c r="G7" s="15"/>
      <c r="H7" s="15"/>
      <c r="I7" s="25" t="s">
        <v>4</v>
      </c>
      <c r="J7" s="26" t="s">
        <v>14</v>
      </c>
      <c r="K7" s="26"/>
      <c r="L7" s="26"/>
      <c r="M7" s="26" t="s">
        <v>8</v>
      </c>
      <c r="N7" s="27" t="s">
        <v>27</v>
      </c>
      <c r="O7" s="27"/>
      <c r="P7" s="28" t="s">
        <v>9</v>
      </c>
      <c r="Q7" s="29" t="s">
        <v>28</v>
      </c>
      <c r="R7" s="29" t="s">
        <v>160</v>
      </c>
      <c r="S7" s="31">
        <v>2</v>
      </c>
      <c r="T7" s="29" t="s">
        <v>43</v>
      </c>
      <c r="U7" s="31">
        <v>1</v>
      </c>
      <c r="V7" s="29"/>
      <c r="W7" s="31"/>
      <c r="X7" s="29"/>
      <c r="Y7" s="84"/>
      <c r="Z7" s="33"/>
      <c r="AA7" s="84"/>
      <c r="AB7" s="29"/>
      <c r="AC7" s="84"/>
      <c r="AD7" s="29"/>
      <c r="AE7" s="31"/>
      <c r="AF7" s="29"/>
      <c r="AG7" s="31"/>
      <c r="AH7" s="29"/>
      <c r="AI7" s="31"/>
      <c r="AJ7" s="29" t="s">
        <v>154</v>
      </c>
      <c r="AK7" s="31">
        <v>1</v>
      </c>
      <c r="AL7" s="29"/>
      <c r="AM7" s="31"/>
      <c r="AN7" s="29" t="s">
        <v>159</v>
      </c>
      <c r="AO7" s="31">
        <v>3</v>
      </c>
      <c r="AP7" s="29"/>
      <c r="AQ7" s="31"/>
      <c r="AR7" s="29"/>
      <c r="AS7" s="31"/>
      <c r="AT7" s="31">
        <v>7</v>
      </c>
      <c r="AU7" s="31"/>
      <c r="AV7" s="31"/>
      <c r="AW7" s="29"/>
      <c r="AX7" s="31"/>
      <c r="AY7" s="29"/>
      <c r="AZ7" s="31"/>
      <c r="BA7" s="29"/>
      <c r="BB7" s="31"/>
      <c r="BC7" s="29"/>
      <c r="BD7" s="31"/>
      <c r="BE7" s="29" t="s">
        <v>158</v>
      </c>
      <c r="BF7" s="31">
        <v>1</v>
      </c>
      <c r="BG7" s="29"/>
      <c r="BH7" s="31"/>
      <c r="BI7" s="29"/>
      <c r="BJ7" s="31"/>
      <c r="BK7" s="29"/>
      <c r="BL7" s="31"/>
      <c r="BM7" s="23">
        <f t="shared" ref="BM7:BM14" si="0">+S7+U7+W7+Y7+AA7+AC7+AE7+AG7+AI7+AK7+AM7+AO7+AQ7+AS7+AT7+AX7+AZ7+BB7+BD7+BF7+BH7+BJ7+BL7</f>
        <v>15</v>
      </c>
      <c r="BN7" s="29" t="s">
        <v>7</v>
      </c>
    </row>
    <row r="8" spans="2:66" s="24" customFormat="1" ht="78" customHeight="1" x14ac:dyDescent="0.25">
      <c r="B8" s="152"/>
      <c r="C8" s="163"/>
      <c r="D8" s="161"/>
      <c r="E8" s="15"/>
      <c r="F8" s="15"/>
      <c r="G8" s="15"/>
      <c r="H8" s="15"/>
      <c r="I8" s="25" t="s">
        <v>4</v>
      </c>
      <c r="J8" s="26" t="s">
        <v>14</v>
      </c>
      <c r="K8" s="26"/>
      <c r="L8" s="26"/>
      <c r="M8" s="26" t="s">
        <v>10</v>
      </c>
      <c r="N8" s="27" t="s">
        <v>27</v>
      </c>
      <c r="O8" s="27"/>
      <c r="P8" s="28" t="s">
        <v>11</v>
      </c>
      <c r="Q8" s="29" t="s">
        <v>28</v>
      </c>
      <c r="R8" s="29" t="s">
        <v>162</v>
      </c>
      <c r="S8" s="31">
        <v>1</v>
      </c>
      <c r="T8" s="29"/>
      <c r="U8" s="31"/>
      <c r="V8" s="29"/>
      <c r="W8" s="31"/>
      <c r="X8" s="29"/>
      <c r="Y8" s="84"/>
      <c r="Z8" s="30" t="s">
        <v>161</v>
      </c>
      <c r="AA8" s="31">
        <v>1</v>
      </c>
      <c r="AB8" s="29"/>
      <c r="AC8" s="31"/>
      <c r="AD8" s="32" t="s">
        <v>166</v>
      </c>
      <c r="AE8" s="31">
        <v>5</v>
      </c>
      <c r="AF8" s="29"/>
      <c r="AG8" s="31"/>
      <c r="AH8" s="29"/>
      <c r="AI8" s="31"/>
      <c r="AJ8" s="29" t="s">
        <v>165</v>
      </c>
      <c r="AK8" s="31">
        <v>9</v>
      </c>
      <c r="AL8" s="29"/>
      <c r="AM8" s="31"/>
      <c r="AN8" s="29" t="s">
        <v>167</v>
      </c>
      <c r="AO8" s="31">
        <v>1</v>
      </c>
      <c r="AP8" s="29" t="s">
        <v>164</v>
      </c>
      <c r="AQ8" s="31">
        <v>1</v>
      </c>
      <c r="AR8" s="29" t="s">
        <v>163</v>
      </c>
      <c r="AS8" s="31">
        <v>2</v>
      </c>
      <c r="AT8" s="31">
        <v>8</v>
      </c>
      <c r="AU8" s="31"/>
      <c r="AV8" s="31"/>
      <c r="AW8" s="29"/>
      <c r="AX8" s="31"/>
      <c r="AY8" s="29"/>
      <c r="AZ8" s="31"/>
      <c r="BA8" s="29"/>
      <c r="BB8" s="31"/>
      <c r="BC8" s="29"/>
      <c r="BD8" s="31"/>
      <c r="BE8" s="29"/>
      <c r="BF8" s="31"/>
      <c r="BG8" s="29"/>
      <c r="BH8" s="31"/>
      <c r="BI8" s="29"/>
      <c r="BJ8" s="31"/>
      <c r="BK8" s="29" t="s">
        <v>168</v>
      </c>
      <c r="BL8" s="31">
        <v>1</v>
      </c>
      <c r="BM8" s="23">
        <f t="shared" si="0"/>
        <v>29</v>
      </c>
      <c r="BN8" s="29" t="s">
        <v>7</v>
      </c>
    </row>
    <row r="9" spans="2:66" s="24" customFormat="1" ht="59.25" customHeight="1" x14ac:dyDescent="0.25">
      <c r="B9" s="152"/>
      <c r="C9" s="163"/>
      <c r="D9" s="161"/>
      <c r="E9" s="15"/>
      <c r="F9" s="15"/>
      <c r="G9" s="15"/>
      <c r="H9" s="15"/>
      <c r="I9" s="25" t="s">
        <v>4</v>
      </c>
      <c r="J9" s="26" t="s">
        <v>14</v>
      </c>
      <c r="K9" s="26"/>
      <c r="L9" s="26"/>
      <c r="M9" s="26" t="s">
        <v>12</v>
      </c>
      <c r="N9" s="27" t="s">
        <v>27</v>
      </c>
      <c r="O9" s="27"/>
      <c r="P9" s="28" t="s">
        <v>13</v>
      </c>
      <c r="Q9" s="29" t="s">
        <v>28</v>
      </c>
      <c r="R9" s="29" t="s">
        <v>169</v>
      </c>
      <c r="S9" s="31">
        <v>4</v>
      </c>
      <c r="T9" s="29" t="s">
        <v>43</v>
      </c>
      <c r="U9" s="31">
        <v>1</v>
      </c>
      <c r="V9" s="29"/>
      <c r="W9" s="31"/>
      <c r="X9" s="29"/>
      <c r="Y9" s="84"/>
      <c r="Z9" s="33"/>
      <c r="AA9" s="84"/>
      <c r="AB9" s="29"/>
      <c r="AC9" s="84"/>
      <c r="AD9" s="29" t="s">
        <v>173</v>
      </c>
      <c r="AE9" s="31">
        <v>6</v>
      </c>
      <c r="AF9" s="29"/>
      <c r="AG9" s="31"/>
      <c r="AH9" s="29"/>
      <c r="AI9" s="31"/>
      <c r="AJ9" s="29" t="s">
        <v>171</v>
      </c>
      <c r="AK9" s="31">
        <v>5</v>
      </c>
      <c r="AL9" s="29"/>
      <c r="AM9" s="31"/>
      <c r="AN9" s="204" t="s">
        <v>172</v>
      </c>
      <c r="AO9" s="31">
        <v>4</v>
      </c>
      <c r="AP9" s="29"/>
      <c r="AQ9" s="31"/>
      <c r="AR9" s="29" t="s">
        <v>153</v>
      </c>
      <c r="AS9" s="31">
        <v>1</v>
      </c>
      <c r="AT9" s="31">
        <v>11</v>
      </c>
      <c r="AU9" s="31"/>
      <c r="AV9" s="31"/>
      <c r="AW9" s="29"/>
      <c r="AX9" s="31"/>
      <c r="AY9" s="29"/>
      <c r="AZ9" s="31"/>
      <c r="BA9" s="29"/>
      <c r="BB9" s="31"/>
      <c r="BC9" s="29"/>
      <c r="BD9" s="31"/>
      <c r="BE9" s="29" t="s">
        <v>170</v>
      </c>
      <c r="BF9" s="31">
        <v>1</v>
      </c>
      <c r="BG9" s="29"/>
      <c r="BH9" s="31"/>
      <c r="BI9" s="29"/>
      <c r="BJ9" s="31"/>
      <c r="BK9" s="29"/>
      <c r="BL9" s="31"/>
      <c r="BM9" s="23">
        <f t="shared" si="0"/>
        <v>33</v>
      </c>
      <c r="BN9" s="29" t="s">
        <v>7</v>
      </c>
    </row>
    <row r="10" spans="2:66" s="24" customFormat="1" ht="63.75" customHeight="1" x14ac:dyDescent="0.25">
      <c r="B10" s="152"/>
      <c r="C10" s="163"/>
      <c r="D10" s="161"/>
      <c r="E10" s="15"/>
      <c r="F10" s="15"/>
      <c r="G10" s="15"/>
      <c r="H10" s="15"/>
      <c r="I10" s="25" t="s">
        <v>4</v>
      </c>
      <c r="J10" s="26" t="s">
        <v>14</v>
      </c>
      <c r="K10" s="26"/>
      <c r="L10" s="26"/>
      <c r="M10" s="26" t="s">
        <v>42</v>
      </c>
      <c r="N10" s="27" t="s">
        <v>27</v>
      </c>
      <c r="O10" s="27"/>
      <c r="P10" s="28" t="s">
        <v>15</v>
      </c>
      <c r="Q10" s="29" t="s">
        <v>28</v>
      </c>
      <c r="R10" s="192" t="s">
        <v>114</v>
      </c>
      <c r="S10" s="31">
        <v>3</v>
      </c>
      <c r="T10" s="29" t="s">
        <v>43</v>
      </c>
      <c r="U10" s="31">
        <v>1</v>
      </c>
      <c r="V10" s="29"/>
      <c r="W10" s="31"/>
      <c r="X10" s="29"/>
      <c r="Y10" s="84"/>
      <c r="Z10" s="33"/>
      <c r="AA10" s="84"/>
      <c r="AB10" s="29"/>
      <c r="AC10" s="84"/>
      <c r="AD10" s="32" t="s">
        <v>115</v>
      </c>
      <c r="AE10" s="31">
        <v>3</v>
      </c>
      <c r="AF10" s="29"/>
      <c r="AG10" s="31"/>
      <c r="AH10" s="29"/>
      <c r="AI10" s="31"/>
      <c r="AJ10" s="29" t="s">
        <v>37</v>
      </c>
      <c r="AK10" s="31">
        <v>1</v>
      </c>
      <c r="AL10" s="29"/>
      <c r="AM10" s="31"/>
      <c r="AN10" s="29" t="s">
        <v>38</v>
      </c>
      <c r="AO10" s="31">
        <v>1</v>
      </c>
      <c r="AP10" s="29"/>
      <c r="AQ10" s="31"/>
      <c r="AR10" s="29" t="s">
        <v>39</v>
      </c>
      <c r="AS10" s="31">
        <v>1</v>
      </c>
      <c r="AT10" s="31">
        <v>14</v>
      </c>
      <c r="AU10" s="31"/>
      <c r="AV10" s="31"/>
      <c r="AW10" s="29"/>
      <c r="AX10" s="31"/>
      <c r="AY10" s="29"/>
      <c r="AZ10" s="31"/>
      <c r="BA10" s="29"/>
      <c r="BB10" s="31"/>
      <c r="BC10" s="29"/>
      <c r="BD10" s="31"/>
      <c r="BE10" s="29"/>
      <c r="BF10" s="31">
        <v>1</v>
      </c>
      <c r="BG10" s="29"/>
      <c r="BH10" s="31"/>
      <c r="BI10" s="29"/>
      <c r="BJ10" s="31"/>
      <c r="BK10" s="29"/>
      <c r="BL10" s="31"/>
      <c r="BM10" s="23">
        <f t="shared" si="0"/>
        <v>25</v>
      </c>
      <c r="BN10" s="29" t="s">
        <v>7</v>
      </c>
    </row>
    <row r="11" spans="2:66" s="24" customFormat="1" ht="62.25" customHeight="1" x14ac:dyDescent="0.25">
      <c r="B11" s="152"/>
      <c r="C11" s="163"/>
      <c r="D11" s="161"/>
      <c r="E11" s="15"/>
      <c r="F11" s="15"/>
      <c r="G11" s="15"/>
      <c r="H11" s="15"/>
      <c r="I11" s="25" t="s">
        <v>4</v>
      </c>
      <c r="J11" s="26" t="s">
        <v>14</v>
      </c>
      <c r="K11" s="26"/>
      <c r="L11" s="26"/>
      <c r="M11" s="58" t="s">
        <v>41</v>
      </c>
      <c r="N11" s="27" t="s">
        <v>27</v>
      </c>
      <c r="O11" s="27"/>
      <c r="P11" s="28" t="s">
        <v>16</v>
      </c>
      <c r="Q11" s="29" t="s">
        <v>28</v>
      </c>
      <c r="R11" s="29" t="s">
        <v>116</v>
      </c>
      <c r="S11" s="31">
        <v>3</v>
      </c>
      <c r="T11" s="29"/>
      <c r="U11" s="31"/>
      <c r="V11" s="29"/>
      <c r="W11" s="31"/>
      <c r="X11" s="29"/>
      <c r="Y11" s="84"/>
      <c r="Z11" s="34"/>
      <c r="AA11" s="84"/>
      <c r="AB11" s="29"/>
      <c r="AC11" s="84"/>
      <c r="AD11" s="29" t="s">
        <v>33</v>
      </c>
      <c r="AE11" s="31">
        <v>1</v>
      </c>
      <c r="AF11" s="29"/>
      <c r="AG11" s="31"/>
      <c r="AH11" s="29"/>
      <c r="AI11" s="31"/>
      <c r="AJ11" s="29" t="s">
        <v>36</v>
      </c>
      <c r="AK11" s="31">
        <v>1</v>
      </c>
      <c r="AL11" s="29"/>
      <c r="AM11" s="31"/>
      <c r="AN11" s="29" t="s">
        <v>117</v>
      </c>
      <c r="AO11" s="31">
        <v>2</v>
      </c>
      <c r="AP11" s="29"/>
      <c r="AQ11" s="31"/>
      <c r="AR11" s="29" t="s">
        <v>118</v>
      </c>
      <c r="AS11" s="31">
        <v>2</v>
      </c>
      <c r="AT11" s="31">
        <v>11</v>
      </c>
      <c r="AU11" s="31"/>
      <c r="AV11" s="31"/>
      <c r="AW11" s="29"/>
      <c r="AX11" s="31"/>
      <c r="AY11" s="29"/>
      <c r="AZ11" s="31"/>
      <c r="BA11" s="29"/>
      <c r="BB11" s="31"/>
      <c r="BC11" s="29"/>
      <c r="BD11" s="31"/>
      <c r="BE11" s="29"/>
      <c r="BF11" s="31"/>
      <c r="BG11" s="29"/>
      <c r="BH11" s="31"/>
      <c r="BI11" s="29"/>
      <c r="BJ11" s="31"/>
      <c r="BK11" s="29"/>
      <c r="BL11" s="31"/>
      <c r="BM11" s="23">
        <f t="shared" si="0"/>
        <v>20</v>
      </c>
      <c r="BN11" s="29" t="s">
        <v>7</v>
      </c>
    </row>
    <row r="12" spans="2:66" s="24" customFormat="1" ht="61.5" customHeight="1" x14ac:dyDescent="0.25">
      <c r="B12" s="152"/>
      <c r="C12" s="158"/>
      <c r="D12" s="97"/>
      <c r="E12" s="161"/>
      <c r="F12" s="205"/>
      <c r="G12" s="205"/>
      <c r="H12" s="205"/>
      <c r="I12" s="25" t="s">
        <v>4</v>
      </c>
      <c r="J12" s="26" t="s">
        <v>14</v>
      </c>
      <c r="K12" s="26"/>
      <c r="L12" s="26"/>
      <c r="M12" s="26" t="s">
        <v>40</v>
      </c>
      <c r="N12" s="27" t="s">
        <v>27</v>
      </c>
      <c r="O12" s="27"/>
      <c r="P12" s="28" t="s">
        <v>17</v>
      </c>
      <c r="Q12" s="29" t="s">
        <v>28</v>
      </c>
      <c r="R12" s="29" t="s">
        <v>148</v>
      </c>
      <c r="S12" s="31">
        <v>3</v>
      </c>
      <c r="T12" s="29" t="s">
        <v>43</v>
      </c>
      <c r="U12" s="31">
        <v>1</v>
      </c>
      <c r="V12" s="29"/>
      <c r="W12" s="31"/>
      <c r="X12" s="29"/>
      <c r="Y12" s="84"/>
      <c r="Z12" s="33"/>
      <c r="AA12" s="84"/>
      <c r="AB12" s="29"/>
      <c r="AC12" s="84"/>
      <c r="AD12" s="29"/>
      <c r="AE12" s="31"/>
      <c r="AF12" s="29" t="s">
        <v>294</v>
      </c>
      <c r="AG12" s="31">
        <v>1</v>
      </c>
      <c r="AH12" s="29"/>
      <c r="AI12" s="31"/>
      <c r="AJ12" s="29" t="s">
        <v>150</v>
      </c>
      <c r="AK12" s="31">
        <v>2</v>
      </c>
      <c r="AL12" s="29"/>
      <c r="AM12" s="31"/>
      <c r="AN12" s="29" t="s">
        <v>151</v>
      </c>
      <c r="AO12" s="31">
        <v>2</v>
      </c>
      <c r="AP12" s="29"/>
      <c r="AQ12" s="31"/>
      <c r="AR12" s="29" t="s">
        <v>149</v>
      </c>
      <c r="AS12" s="31">
        <v>2</v>
      </c>
      <c r="AT12" s="31">
        <v>11</v>
      </c>
      <c r="AU12" s="31"/>
      <c r="AV12" s="31"/>
      <c r="AW12" s="29"/>
      <c r="AX12" s="31"/>
      <c r="AY12" s="29"/>
      <c r="AZ12" s="31"/>
      <c r="BA12" s="29"/>
      <c r="BB12" s="31"/>
      <c r="BC12" s="29"/>
      <c r="BD12" s="31"/>
      <c r="BE12" s="29"/>
      <c r="BF12" s="31"/>
      <c r="BG12" s="29"/>
      <c r="BH12" s="31"/>
      <c r="BI12" s="29"/>
      <c r="BJ12" s="31"/>
      <c r="BK12" s="29"/>
      <c r="BL12" s="31"/>
      <c r="BM12" s="23">
        <f t="shared" si="0"/>
        <v>22</v>
      </c>
      <c r="BN12" s="29" t="s">
        <v>7</v>
      </c>
    </row>
    <row r="13" spans="2:66" s="24" customFormat="1" ht="63" customHeight="1" x14ac:dyDescent="0.25">
      <c r="B13" s="152"/>
      <c r="C13" s="158"/>
      <c r="D13" s="97"/>
      <c r="E13" s="161"/>
      <c r="F13" s="205"/>
      <c r="G13" s="205"/>
      <c r="H13" s="205"/>
      <c r="I13" s="25" t="s">
        <v>4</v>
      </c>
      <c r="J13" s="26" t="s">
        <v>14</v>
      </c>
      <c r="K13" s="26"/>
      <c r="L13" s="26"/>
      <c r="M13" s="26" t="s">
        <v>18</v>
      </c>
      <c r="N13" s="27" t="s">
        <v>27</v>
      </c>
      <c r="O13" s="27"/>
      <c r="P13" s="28" t="s">
        <v>144</v>
      </c>
      <c r="Q13" s="29" t="s">
        <v>28</v>
      </c>
      <c r="R13" s="29" t="s">
        <v>185</v>
      </c>
      <c r="S13" s="31">
        <v>5</v>
      </c>
      <c r="T13" s="29"/>
      <c r="U13" s="31"/>
      <c r="V13" s="29"/>
      <c r="W13" s="31"/>
      <c r="X13" s="29"/>
      <c r="Y13" s="84"/>
      <c r="Z13" s="33"/>
      <c r="AA13" s="84"/>
      <c r="AB13" s="29"/>
      <c r="AC13" s="84"/>
      <c r="AD13" s="29" t="s">
        <v>188</v>
      </c>
      <c r="AE13" s="31">
        <v>3</v>
      </c>
      <c r="AF13" s="29" t="s">
        <v>186</v>
      </c>
      <c r="AG13" s="31">
        <v>1</v>
      </c>
      <c r="AH13" s="29"/>
      <c r="AI13" s="31"/>
      <c r="AJ13" s="29" t="s">
        <v>187</v>
      </c>
      <c r="AK13" s="31">
        <v>4</v>
      </c>
      <c r="AL13" s="29"/>
      <c r="AM13" s="31"/>
      <c r="AN13" s="29" t="s">
        <v>189</v>
      </c>
      <c r="AO13" s="31">
        <v>3</v>
      </c>
      <c r="AP13" s="29"/>
      <c r="AQ13" s="31"/>
      <c r="AR13" s="29"/>
      <c r="AS13" s="31"/>
      <c r="AT13" s="31">
        <v>13</v>
      </c>
      <c r="AU13" s="31"/>
      <c r="AV13" s="31"/>
      <c r="AW13" s="29"/>
      <c r="AX13" s="31"/>
      <c r="AY13" s="29"/>
      <c r="AZ13" s="31"/>
      <c r="BA13" s="29"/>
      <c r="BB13" s="31"/>
      <c r="BC13" s="29" t="s">
        <v>190</v>
      </c>
      <c r="BD13" s="31">
        <v>2</v>
      </c>
      <c r="BE13" s="29"/>
      <c r="BF13" s="84"/>
      <c r="BG13" s="29"/>
      <c r="BH13" s="84"/>
      <c r="BI13" s="192"/>
      <c r="BJ13" s="84"/>
      <c r="BK13" s="29"/>
      <c r="BL13" s="84"/>
      <c r="BM13" s="23">
        <f t="shared" si="0"/>
        <v>31</v>
      </c>
      <c r="BN13" s="29" t="s">
        <v>7</v>
      </c>
    </row>
    <row r="14" spans="2:66" s="24" customFormat="1" ht="104.25" customHeight="1" x14ac:dyDescent="0.25">
      <c r="B14" s="152"/>
      <c r="C14" s="158"/>
      <c r="D14" s="97"/>
      <c r="E14" s="161"/>
      <c r="F14" s="205"/>
      <c r="G14" s="205"/>
      <c r="H14" s="205"/>
      <c r="I14" s="25" t="s">
        <v>4</v>
      </c>
      <c r="J14" s="35" t="s">
        <v>19</v>
      </c>
      <c r="K14" s="35"/>
      <c r="L14" s="35"/>
      <c r="M14" s="77" t="s">
        <v>20</v>
      </c>
      <c r="N14" s="36" t="s">
        <v>27</v>
      </c>
      <c r="O14" s="27"/>
      <c r="P14" s="37" t="s">
        <v>21</v>
      </c>
      <c r="Q14" s="38" t="s">
        <v>28</v>
      </c>
      <c r="R14" s="29" t="s">
        <v>180</v>
      </c>
      <c r="S14" s="31">
        <v>8</v>
      </c>
      <c r="T14" s="38"/>
      <c r="U14" s="43"/>
      <c r="V14" s="32" t="s">
        <v>179</v>
      </c>
      <c r="W14" s="31">
        <v>1</v>
      </c>
      <c r="X14" s="38"/>
      <c r="Y14" s="44"/>
      <c r="Z14" s="42"/>
      <c r="AA14" s="44"/>
      <c r="AB14" s="29" t="s">
        <v>181</v>
      </c>
      <c r="AC14" s="31">
        <v>1</v>
      </c>
      <c r="AD14" s="38"/>
      <c r="AE14" s="43"/>
      <c r="AF14" s="38"/>
      <c r="AG14" s="43"/>
      <c r="AH14" s="38"/>
      <c r="AI14" s="43"/>
      <c r="AJ14" s="29" t="s">
        <v>178</v>
      </c>
      <c r="AK14" s="31">
        <v>21</v>
      </c>
      <c r="AL14" s="29" t="s">
        <v>177</v>
      </c>
      <c r="AM14" s="31">
        <v>1</v>
      </c>
      <c r="AN14" s="29" t="s">
        <v>184</v>
      </c>
      <c r="AO14" s="31">
        <v>5</v>
      </c>
      <c r="AP14" s="38"/>
      <c r="AQ14" s="43"/>
      <c r="AR14" s="38"/>
      <c r="AS14" s="43"/>
      <c r="AT14" s="43"/>
      <c r="AU14" s="43"/>
      <c r="AV14" s="43"/>
      <c r="AW14" s="38"/>
      <c r="AX14" s="43"/>
      <c r="AY14" s="38"/>
      <c r="AZ14" s="43"/>
      <c r="BA14" s="38" t="s">
        <v>182</v>
      </c>
      <c r="BB14" s="31">
        <v>3</v>
      </c>
      <c r="BC14" s="38" t="s">
        <v>183</v>
      </c>
      <c r="BD14" s="31">
        <v>2</v>
      </c>
      <c r="BE14" s="38" t="s">
        <v>175</v>
      </c>
      <c r="BF14" s="31">
        <v>1</v>
      </c>
      <c r="BG14" s="38"/>
      <c r="BH14" s="44"/>
      <c r="BI14" s="206"/>
      <c r="BJ14" s="44"/>
      <c r="BK14" s="29" t="s">
        <v>315</v>
      </c>
      <c r="BL14" s="31">
        <v>40</v>
      </c>
      <c r="BM14" s="23">
        <f t="shared" si="0"/>
        <v>83</v>
      </c>
      <c r="BN14" s="38" t="s">
        <v>7</v>
      </c>
    </row>
    <row r="15" spans="2:66" s="24" customFormat="1" ht="65.25" customHeight="1" x14ac:dyDescent="0.25">
      <c r="B15" s="152"/>
      <c r="C15" s="158"/>
      <c r="D15" s="97"/>
      <c r="E15" s="161"/>
      <c r="F15" s="205"/>
      <c r="G15" s="205"/>
      <c r="H15" s="205"/>
      <c r="I15" s="25" t="s">
        <v>4</v>
      </c>
      <c r="J15" s="35" t="s">
        <v>102</v>
      </c>
      <c r="K15" s="35"/>
      <c r="L15" s="35"/>
      <c r="M15" s="77" t="s">
        <v>104</v>
      </c>
      <c r="N15" s="36" t="s">
        <v>27</v>
      </c>
      <c r="O15" s="27"/>
      <c r="P15" s="37" t="s">
        <v>100</v>
      </c>
      <c r="Q15" s="38" t="s">
        <v>103</v>
      </c>
      <c r="R15" s="192"/>
      <c r="S15" s="44"/>
      <c r="T15" s="38"/>
      <c r="U15" s="43"/>
      <c r="V15" s="38"/>
      <c r="W15" s="44"/>
      <c r="X15" s="38"/>
      <c r="Y15" s="44"/>
      <c r="Z15" s="42"/>
      <c r="AA15" s="44"/>
      <c r="AB15" s="38"/>
      <c r="AC15" s="44"/>
      <c r="AD15" s="38"/>
      <c r="AE15" s="43"/>
      <c r="AF15" s="38"/>
      <c r="AG15" s="43"/>
      <c r="AH15" s="38"/>
      <c r="AI15" s="43"/>
      <c r="AJ15" s="38"/>
      <c r="AK15" s="43"/>
      <c r="AL15" s="38"/>
      <c r="AM15" s="43"/>
      <c r="AN15" s="38"/>
      <c r="AO15" s="43"/>
      <c r="AP15" s="38"/>
      <c r="AQ15" s="43"/>
      <c r="AR15" s="38"/>
      <c r="AS15" s="43"/>
      <c r="AT15" s="43"/>
      <c r="AU15" s="43"/>
      <c r="AV15" s="43"/>
      <c r="AW15" s="38"/>
      <c r="AX15" s="43"/>
      <c r="AY15" s="38"/>
      <c r="AZ15" s="43"/>
      <c r="BA15" s="38"/>
      <c r="BB15" s="43"/>
      <c r="BC15" s="38"/>
      <c r="BD15" s="43"/>
      <c r="BE15" s="38"/>
      <c r="BF15" s="44"/>
      <c r="BG15" s="38"/>
      <c r="BH15" s="44"/>
      <c r="BI15" s="206"/>
      <c r="BJ15" s="44"/>
      <c r="BK15" s="38"/>
      <c r="BL15" s="44"/>
      <c r="BM15" s="23" t="s">
        <v>199</v>
      </c>
      <c r="BN15" s="38" t="s">
        <v>594</v>
      </c>
    </row>
    <row r="16" spans="2:66" s="24" customFormat="1" ht="57.75" customHeight="1" x14ac:dyDescent="0.25">
      <c r="B16" s="152"/>
      <c r="C16" s="158"/>
      <c r="D16" s="97"/>
      <c r="E16" s="161"/>
      <c r="F16" s="205"/>
      <c r="G16" s="205"/>
      <c r="H16" s="205"/>
      <c r="I16" s="25" t="s">
        <v>78</v>
      </c>
      <c r="J16" s="35" t="s">
        <v>93</v>
      </c>
      <c r="K16" s="35"/>
      <c r="L16" s="35"/>
      <c r="M16" s="77" t="s">
        <v>136</v>
      </c>
      <c r="N16" s="36" t="s">
        <v>23</v>
      </c>
      <c r="O16" s="27" t="s">
        <v>71</v>
      </c>
      <c r="P16" s="37" t="s">
        <v>376</v>
      </c>
      <c r="Q16" s="29" t="s">
        <v>375</v>
      </c>
      <c r="R16" s="192"/>
      <c r="S16" s="44"/>
      <c r="T16" s="38"/>
      <c r="U16" s="43"/>
      <c r="V16" s="38"/>
      <c r="W16" s="44"/>
      <c r="X16" s="38"/>
      <c r="Y16" s="44"/>
      <c r="Z16" s="42"/>
      <c r="AA16" s="44"/>
      <c r="AB16" s="38"/>
      <c r="AC16" s="44"/>
      <c r="AD16" s="38"/>
      <c r="AE16" s="43"/>
      <c r="AF16" s="38"/>
      <c r="AG16" s="43"/>
      <c r="AH16" s="38"/>
      <c r="AI16" s="43"/>
      <c r="AJ16" s="38"/>
      <c r="AK16" s="43"/>
      <c r="AL16" s="38"/>
      <c r="AM16" s="43"/>
      <c r="AN16" s="38"/>
      <c r="AO16" s="43"/>
      <c r="AP16" s="38"/>
      <c r="AQ16" s="43"/>
      <c r="AR16" s="38"/>
      <c r="AS16" s="43"/>
      <c r="AT16" s="43"/>
      <c r="AU16" s="43"/>
      <c r="AV16" s="43"/>
      <c r="AW16" s="38"/>
      <c r="AX16" s="43"/>
      <c r="AY16" s="38"/>
      <c r="AZ16" s="43"/>
      <c r="BA16" s="38"/>
      <c r="BB16" s="43"/>
      <c r="BC16" s="38"/>
      <c r="BD16" s="43"/>
      <c r="BE16" s="38"/>
      <c r="BF16" s="44"/>
      <c r="BG16" s="38" t="s">
        <v>212</v>
      </c>
      <c r="BH16" s="44"/>
      <c r="BI16" s="206"/>
      <c r="BJ16" s="44"/>
      <c r="BK16" s="38"/>
      <c r="BL16" s="44"/>
      <c r="BM16" s="39" t="s">
        <v>199</v>
      </c>
      <c r="BN16" s="38" t="s">
        <v>377</v>
      </c>
    </row>
    <row r="17" spans="1:66" s="24" customFormat="1" ht="48" customHeight="1" x14ac:dyDescent="0.25">
      <c r="B17" s="152"/>
      <c r="C17" s="158"/>
      <c r="D17" s="97"/>
      <c r="E17" s="161"/>
      <c r="F17" s="205"/>
      <c r="G17" s="205"/>
      <c r="H17" s="205"/>
      <c r="I17" s="25" t="s">
        <v>78</v>
      </c>
      <c r="J17" s="35" t="s">
        <v>80</v>
      </c>
      <c r="K17" s="35"/>
      <c r="L17" s="35"/>
      <c r="M17" s="77" t="s">
        <v>110</v>
      </c>
      <c r="N17" s="36" t="s">
        <v>23</v>
      </c>
      <c r="O17" s="27" t="s">
        <v>73</v>
      </c>
      <c r="P17" s="37" t="s">
        <v>111</v>
      </c>
      <c r="Q17" s="29" t="s">
        <v>236</v>
      </c>
      <c r="R17" s="192"/>
      <c r="S17" s="44"/>
      <c r="T17" s="38"/>
      <c r="U17" s="43"/>
      <c r="V17" s="38"/>
      <c r="W17" s="44"/>
      <c r="X17" s="38"/>
      <c r="Y17" s="44"/>
      <c r="Z17" s="42"/>
      <c r="AA17" s="44"/>
      <c r="AB17" s="38"/>
      <c r="AC17" s="44"/>
      <c r="AD17" s="38"/>
      <c r="AE17" s="43"/>
      <c r="AF17" s="38"/>
      <c r="AG17" s="43"/>
      <c r="AH17" s="38"/>
      <c r="AI17" s="43"/>
      <c r="AJ17" s="38"/>
      <c r="AK17" s="43"/>
      <c r="AL17" s="38"/>
      <c r="AM17" s="43"/>
      <c r="AN17" s="38" t="s">
        <v>225</v>
      </c>
      <c r="AO17" s="43"/>
      <c r="AP17" s="38"/>
      <c r="AQ17" s="43"/>
      <c r="AR17" s="38"/>
      <c r="AS17" s="43"/>
      <c r="AT17" s="43"/>
      <c r="AU17" s="43"/>
      <c r="AV17" s="43"/>
      <c r="AW17" s="38"/>
      <c r="AX17" s="43"/>
      <c r="AY17" s="38"/>
      <c r="AZ17" s="43"/>
      <c r="BA17" s="38"/>
      <c r="BB17" s="43"/>
      <c r="BC17" s="38"/>
      <c r="BD17" s="43"/>
      <c r="BE17" s="38"/>
      <c r="BF17" s="44"/>
      <c r="BG17" s="38" t="s">
        <v>212</v>
      </c>
      <c r="BH17" s="207"/>
      <c r="BI17" s="206"/>
      <c r="BJ17" s="44"/>
      <c r="BK17" s="38"/>
      <c r="BL17" s="44"/>
      <c r="BM17" s="39">
        <v>70</v>
      </c>
      <c r="BN17" s="38" t="s">
        <v>237</v>
      </c>
    </row>
    <row r="18" spans="1:66" s="24" customFormat="1" ht="57" customHeight="1" x14ac:dyDescent="0.25">
      <c r="B18" s="152"/>
      <c r="C18" s="158"/>
      <c r="D18" s="97"/>
      <c r="E18" s="161"/>
      <c r="F18" s="205"/>
      <c r="G18" s="205"/>
      <c r="H18" s="205"/>
      <c r="I18" s="25" t="s">
        <v>78</v>
      </c>
      <c r="J18" s="35" t="s">
        <v>89</v>
      </c>
      <c r="K18" s="35"/>
      <c r="L18" s="35"/>
      <c r="M18" s="77" t="s">
        <v>108</v>
      </c>
      <c r="N18" s="36" t="s">
        <v>23</v>
      </c>
      <c r="O18" s="35" t="s">
        <v>72</v>
      </c>
      <c r="P18" s="37" t="s">
        <v>439</v>
      </c>
      <c r="Q18" s="38" t="s">
        <v>440</v>
      </c>
      <c r="R18" s="192"/>
      <c r="S18" s="44"/>
      <c r="T18" s="38"/>
      <c r="U18" s="43"/>
      <c r="V18" s="38"/>
      <c r="W18" s="44"/>
      <c r="X18" s="38"/>
      <c r="Y18" s="44"/>
      <c r="Z18" s="42"/>
      <c r="AA18" s="44"/>
      <c r="AB18" s="38"/>
      <c r="AC18" s="44"/>
      <c r="AD18" s="38"/>
      <c r="AE18" s="43"/>
      <c r="AF18" s="38"/>
      <c r="AG18" s="43"/>
      <c r="AH18" s="38"/>
      <c r="AI18" s="43"/>
      <c r="AJ18" s="38"/>
      <c r="AK18" s="43"/>
      <c r="AL18" s="38"/>
      <c r="AM18" s="43"/>
      <c r="AN18" s="38" t="s">
        <v>441</v>
      </c>
      <c r="AO18" s="43"/>
      <c r="AP18" s="38"/>
      <c r="AQ18" s="43"/>
      <c r="AR18" s="38"/>
      <c r="AS18" s="43"/>
      <c r="AT18" s="43"/>
      <c r="AU18" s="43"/>
      <c r="AV18" s="43"/>
      <c r="AW18" s="38" t="s">
        <v>442</v>
      </c>
      <c r="AX18" s="43"/>
      <c r="AY18" s="38"/>
      <c r="AZ18" s="43"/>
      <c r="BA18" s="38"/>
      <c r="BB18" s="43"/>
      <c r="BC18" s="38"/>
      <c r="BD18" s="43"/>
      <c r="BE18" s="38"/>
      <c r="BF18" s="44"/>
      <c r="BG18" s="38" t="s">
        <v>212</v>
      </c>
      <c r="BH18" s="207"/>
      <c r="BI18" s="206"/>
      <c r="BJ18" s="44"/>
      <c r="BK18" s="38"/>
      <c r="BL18" s="44"/>
      <c r="BM18" s="39" t="s">
        <v>199</v>
      </c>
      <c r="BN18" s="40" t="s">
        <v>440</v>
      </c>
    </row>
    <row r="19" spans="1:66" s="24" customFormat="1" ht="62.25" customHeight="1" x14ac:dyDescent="0.25">
      <c r="A19" s="24" t="s">
        <v>113</v>
      </c>
      <c r="B19" s="152"/>
      <c r="C19" s="158"/>
      <c r="D19" s="97"/>
      <c r="E19" s="161"/>
      <c r="F19" s="205"/>
      <c r="G19" s="205"/>
      <c r="H19" s="205"/>
      <c r="I19" s="25" t="s">
        <v>78</v>
      </c>
      <c r="J19" s="35" t="s">
        <v>81</v>
      </c>
      <c r="K19" s="35"/>
      <c r="L19" s="35"/>
      <c r="M19" s="77" t="s">
        <v>112</v>
      </c>
      <c r="N19" s="36" t="s">
        <v>23</v>
      </c>
      <c r="O19" s="35" t="s">
        <v>72</v>
      </c>
      <c r="P19" s="37" t="s">
        <v>111</v>
      </c>
      <c r="Q19" s="38" t="s">
        <v>143</v>
      </c>
      <c r="R19" s="192"/>
      <c r="S19" s="44"/>
      <c r="T19" s="38"/>
      <c r="U19" s="43"/>
      <c r="V19" s="38"/>
      <c r="W19" s="44"/>
      <c r="X19" s="38"/>
      <c r="Y19" s="44"/>
      <c r="Z19" s="42"/>
      <c r="AA19" s="44"/>
      <c r="AB19" s="38"/>
      <c r="AC19" s="44"/>
      <c r="AD19" s="38"/>
      <c r="AE19" s="43"/>
      <c r="AF19" s="38"/>
      <c r="AG19" s="43"/>
      <c r="AH19" s="38"/>
      <c r="AI19" s="43"/>
      <c r="AJ19" s="38"/>
      <c r="AK19" s="43"/>
      <c r="AL19" s="38"/>
      <c r="AM19" s="43"/>
      <c r="AN19" s="38"/>
      <c r="AO19" s="43"/>
      <c r="AP19" s="38"/>
      <c r="AQ19" s="43"/>
      <c r="AR19" s="38"/>
      <c r="AS19" s="43"/>
      <c r="AT19" s="43"/>
      <c r="AU19" s="43"/>
      <c r="AV19" s="43"/>
      <c r="AW19" s="38" t="s">
        <v>238</v>
      </c>
      <c r="AX19" s="43"/>
      <c r="AY19" s="38"/>
      <c r="AZ19" s="43"/>
      <c r="BA19" s="38"/>
      <c r="BB19" s="43"/>
      <c r="BC19" s="38"/>
      <c r="BD19" s="43"/>
      <c r="BE19" s="38"/>
      <c r="BF19" s="44"/>
      <c r="BG19" s="38"/>
      <c r="BH19" s="44"/>
      <c r="BI19" s="206"/>
      <c r="BJ19" s="44"/>
      <c r="BK19" s="38"/>
      <c r="BL19" s="44"/>
      <c r="BM19" s="39" t="s">
        <v>199</v>
      </c>
      <c r="BN19" s="38" t="s">
        <v>143</v>
      </c>
    </row>
    <row r="20" spans="1:66" s="24" customFormat="1" ht="54" customHeight="1" x14ac:dyDescent="0.25">
      <c r="B20" s="152"/>
      <c r="C20" s="158"/>
      <c r="D20" s="97"/>
      <c r="E20" s="161"/>
      <c r="F20" s="205"/>
      <c r="G20" s="205"/>
      <c r="H20" s="205"/>
      <c r="I20" s="25" t="s">
        <v>78</v>
      </c>
      <c r="J20" s="35" t="s">
        <v>81</v>
      </c>
      <c r="K20" s="35"/>
      <c r="L20" s="35"/>
      <c r="M20" s="77" t="s">
        <v>112</v>
      </c>
      <c r="N20" s="36" t="s">
        <v>23</v>
      </c>
      <c r="O20" s="35" t="s">
        <v>72</v>
      </c>
      <c r="P20" s="37" t="s">
        <v>142</v>
      </c>
      <c r="Q20" s="38" t="s">
        <v>143</v>
      </c>
      <c r="R20" s="192"/>
      <c r="S20" s="44"/>
      <c r="T20" s="38"/>
      <c r="U20" s="43"/>
      <c r="V20" s="38"/>
      <c r="W20" s="44"/>
      <c r="X20" s="38"/>
      <c r="Y20" s="44"/>
      <c r="Z20" s="42"/>
      <c r="AA20" s="44"/>
      <c r="AB20" s="38"/>
      <c r="AC20" s="44"/>
      <c r="AD20" s="38"/>
      <c r="AE20" s="43"/>
      <c r="AF20" s="38"/>
      <c r="AG20" s="43"/>
      <c r="AH20" s="38"/>
      <c r="AI20" s="43"/>
      <c r="AJ20" s="38"/>
      <c r="AK20" s="43"/>
      <c r="AL20" s="38"/>
      <c r="AM20" s="43"/>
      <c r="AN20" s="38"/>
      <c r="AO20" s="43"/>
      <c r="AP20" s="38"/>
      <c r="AQ20" s="43"/>
      <c r="AR20" s="38"/>
      <c r="AS20" s="43"/>
      <c r="AT20" s="43"/>
      <c r="AU20" s="43"/>
      <c r="AV20" s="43"/>
      <c r="AW20" s="38" t="s">
        <v>238</v>
      </c>
      <c r="AX20" s="43"/>
      <c r="AY20" s="38"/>
      <c r="AZ20" s="43"/>
      <c r="BA20" s="38"/>
      <c r="BB20" s="43"/>
      <c r="BC20" s="38"/>
      <c r="BD20" s="43"/>
      <c r="BE20" s="38"/>
      <c r="BF20" s="44"/>
      <c r="BG20" s="38"/>
      <c r="BH20" s="44"/>
      <c r="BI20" s="206"/>
      <c r="BJ20" s="44"/>
      <c r="BK20" s="38"/>
      <c r="BL20" s="44"/>
      <c r="BM20" s="39" t="s">
        <v>199</v>
      </c>
      <c r="BN20" s="38" t="s">
        <v>143</v>
      </c>
    </row>
    <row r="21" spans="1:66" s="24" customFormat="1" ht="61.5" customHeight="1" x14ac:dyDescent="0.25">
      <c r="B21" s="152"/>
      <c r="C21" s="158"/>
      <c r="D21" s="97"/>
      <c r="E21" s="161"/>
      <c r="F21" s="205"/>
      <c r="G21" s="205"/>
      <c r="H21" s="205"/>
      <c r="I21" s="25" t="s">
        <v>78</v>
      </c>
      <c r="J21" s="35" t="s">
        <v>82</v>
      </c>
      <c r="K21" s="35"/>
      <c r="L21" s="35"/>
      <c r="M21" s="77" t="s">
        <v>110</v>
      </c>
      <c r="N21" s="36" t="s">
        <v>23</v>
      </c>
      <c r="O21" s="27" t="s">
        <v>73</v>
      </c>
      <c r="P21" s="37" t="s">
        <v>111</v>
      </c>
      <c r="Q21" s="38" t="s">
        <v>119</v>
      </c>
      <c r="R21" s="192"/>
      <c r="S21" s="44"/>
      <c r="T21" s="38"/>
      <c r="U21" s="43"/>
      <c r="V21" s="38"/>
      <c r="W21" s="44"/>
      <c r="X21" s="38"/>
      <c r="Y21" s="44"/>
      <c r="Z21" s="42"/>
      <c r="AA21" s="44"/>
      <c r="AB21" s="38"/>
      <c r="AC21" s="44"/>
      <c r="AD21" s="38"/>
      <c r="AE21" s="43"/>
      <c r="AF21" s="38"/>
      <c r="AG21" s="43"/>
      <c r="AH21" s="38"/>
      <c r="AI21" s="43"/>
      <c r="AJ21" s="38"/>
      <c r="AK21" s="43"/>
      <c r="AL21" s="38"/>
      <c r="AM21" s="43"/>
      <c r="AN21" s="38"/>
      <c r="AO21" s="43"/>
      <c r="AP21" s="38"/>
      <c r="AQ21" s="43"/>
      <c r="AR21" s="38"/>
      <c r="AS21" s="43"/>
      <c r="AT21" s="43"/>
      <c r="AU21" s="43"/>
      <c r="AV21" s="43"/>
      <c r="AW21" s="38"/>
      <c r="AX21" s="43"/>
      <c r="AY21" s="38"/>
      <c r="AZ21" s="43"/>
      <c r="BA21" s="38"/>
      <c r="BB21" s="43"/>
      <c r="BC21" s="38"/>
      <c r="BD21" s="43"/>
      <c r="BE21" s="38"/>
      <c r="BF21" s="44"/>
      <c r="BG21" s="38"/>
      <c r="BH21" s="44"/>
      <c r="BI21" s="206"/>
      <c r="BJ21" s="44"/>
      <c r="BK21" s="38"/>
      <c r="BL21" s="44"/>
      <c r="BM21" s="39" t="s">
        <v>199</v>
      </c>
      <c r="BN21" s="38" t="s">
        <v>119</v>
      </c>
    </row>
    <row r="22" spans="1:66" s="24" customFormat="1" ht="48" customHeight="1" x14ac:dyDescent="0.25">
      <c r="B22" s="152"/>
      <c r="C22" s="158"/>
      <c r="D22" s="97"/>
      <c r="E22" s="161"/>
      <c r="F22" s="205"/>
      <c r="G22" s="205"/>
      <c r="H22" s="205"/>
      <c r="I22" s="41" t="s">
        <v>78</v>
      </c>
      <c r="J22" s="26" t="s">
        <v>87</v>
      </c>
      <c r="K22" s="35"/>
      <c r="L22" s="35"/>
      <c r="M22" s="77" t="s">
        <v>136</v>
      </c>
      <c r="N22" s="36" t="s">
        <v>23</v>
      </c>
      <c r="O22" s="27" t="s">
        <v>73</v>
      </c>
      <c r="P22" s="37" t="s">
        <v>137</v>
      </c>
      <c r="Q22" s="38" t="s">
        <v>138</v>
      </c>
      <c r="R22" s="192"/>
      <c r="S22" s="44"/>
      <c r="T22" s="38"/>
      <c r="U22" s="43"/>
      <c r="V22" s="38"/>
      <c r="W22" s="44"/>
      <c r="X22" s="38"/>
      <c r="Y22" s="44"/>
      <c r="Z22" s="42"/>
      <c r="AA22" s="44"/>
      <c r="AB22" s="38"/>
      <c r="AC22" s="44"/>
      <c r="AD22" s="38"/>
      <c r="AE22" s="43"/>
      <c r="AF22" s="38" t="s">
        <v>216</v>
      </c>
      <c r="AG22" s="43"/>
      <c r="AH22" s="38"/>
      <c r="AI22" s="43"/>
      <c r="AJ22" s="38"/>
      <c r="AK22" s="43"/>
      <c r="AL22" s="38"/>
      <c r="AM22" s="43"/>
      <c r="AN22" s="38" t="s">
        <v>220</v>
      </c>
      <c r="AO22" s="43"/>
      <c r="AP22" s="38"/>
      <c r="AQ22" s="43"/>
      <c r="AR22" s="38"/>
      <c r="AS22" s="43"/>
      <c r="AT22" s="43"/>
      <c r="AU22" s="43"/>
      <c r="AV22" s="43"/>
      <c r="AW22" s="38" t="s">
        <v>240</v>
      </c>
      <c r="AX22" s="43"/>
      <c r="AY22" s="38"/>
      <c r="AZ22" s="43"/>
      <c r="BA22" s="38"/>
      <c r="BB22" s="43"/>
      <c r="BC22" s="38"/>
      <c r="BD22" s="43"/>
      <c r="BE22" s="38"/>
      <c r="BF22" s="44"/>
      <c r="BG22" s="38"/>
      <c r="BH22" s="44"/>
      <c r="BI22" s="206"/>
      <c r="BJ22" s="44"/>
      <c r="BK22" s="38"/>
      <c r="BL22" s="44"/>
      <c r="BM22" s="39" t="s">
        <v>199</v>
      </c>
      <c r="BN22" s="38" t="s">
        <v>138</v>
      </c>
    </row>
    <row r="23" spans="1:66" s="24" customFormat="1" ht="62.25" customHeight="1" x14ac:dyDescent="0.25">
      <c r="B23" s="152"/>
      <c r="C23" s="158"/>
      <c r="D23" s="97"/>
      <c r="E23" s="161"/>
      <c r="F23" s="205"/>
      <c r="G23" s="205"/>
      <c r="H23" s="205"/>
      <c r="I23" s="41" t="s">
        <v>78</v>
      </c>
      <c r="J23" s="35" t="s">
        <v>98</v>
      </c>
      <c r="K23" s="35"/>
      <c r="L23" s="35"/>
      <c r="M23" s="77" t="s">
        <v>139</v>
      </c>
      <c r="N23" s="36" t="s">
        <v>23</v>
      </c>
      <c r="O23" s="27" t="s">
        <v>73</v>
      </c>
      <c r="P23" s="37" t="s">
        <v>140</v>
      </c>
      <c r="Q23" s="38" t="s">
        <v>141</v>
      </c>
      <c r="R23" s="192"/>
      <c r="S23" s="44"/>
      <c r="T23" s="38"/>
      <c r="U23" s="43"/>
      <c r="V23" s="38"/>
      <c r="W23" s="44"/>
      <c r="X23" s="38"/>
      <c r="Y23" s="44"/>
      <c r="Z23" s="42"/>
      <c r="AA23" s="44"/>
      <c r="AB23" s="38"/>
      <c r="AC23" s="44"/>
      <c r="AD23" s="38"/>
      <c r="AE23" s="43"/>
      <c r="AF23" s="38"/>
      <c r="AG23" s="43"/>
      <c r="AH23" s="38"/>
      <c r="AI23" s="43"/>
      <c r="AJ23" s="38"/>
      <c r="AK23" s="43"/>
      <c r="AL23" s="38"/>
      <c r="AM23" s="43"/>
      <c r="AN23" s="38" t="s">
        <v>208</v>
      </c>
      <c r="AO23" s="43">
        <v>6</v>
      </c>
      <c r="AP23" s="38"/>
      <c r="AQ23" s="43"/>
      <c r="AR23" s="38"/>
      <c r="AS23" s="43"/>
      <c r="AT23" s="43">
        <v>19</v>
      </c>
      <c r="AU23" s="43"/>
      <c r="AV23" s="43"/>
      <c r="AW23" s="38"/>
      <c r="AX23" s="43"/>
      <c r="AY23" s="38" t="s">
        <v>191</v>
      </c>
      <c r="AZ23" s="43">
        <v>6</v>
      </c>
      <c r="BA23" s="38"/>
      <c r="BB23" s="43"/>
      <c r="BC23" s="38" t="s">
        <v>209</v>
      </c>
      <c r="BD23" s="43">
        <f>5+9+3+6+9+2+1+1+3+2</f>
        <v>41</v>
      </c>
      <c r="BE23" s="38"/>
      <c r="BF23" s="44"/>
      <c r="BG23" s="38"/>
      <c r="BH23" s="44"/>
      <c r="BI23" s="38"/>
      <c r="BJ23" s="44"/>
      <c r="BK23" s="38"/>
      <c r="BL23" s="44"/>
      <c r="BM23" s="23">
        <f>+S23+U23+W23+Y23+AA23+AC23+AE23+AG23+AI23+AK23+AM23+AO23+AQ23+AS23+AT23+AX23+AZ23+BB23+BD23+BF23+BH23+BJ23+BL23</f>
        <v>72</v>
      </c>
      <c r="BN23" s="38" t="s">
        <v>206</v>
      </c>
    </row>
    <row r="24" spans="1:66" s="24" customFormat="1" ht="51.75" customHeight="1" x14ac:dyDescent="0.25">
      <c r="B24" s="152"/>
      <c r="C24" s="158"/>
      <c r="D24" s="97"/>
      <c r="E24" s="161"/>
      <c r="F24" s="205"/>
      <c r="G24" s="205"/>
      <c r="H24" s="205"/>
      <c r="I24" s="35" t="s">
        <v>78</v>
      </c>
      <c r="J24" s="36" t="s">
        <v>97</v>
      </c>
      <c r="K24" s="36"/>
      <c r="L24" s="36"/>
      <c r="M24" s="77" t="s">
        <v>139</v>
      </c>
      <c r="N24" s="36" t="s">
        <v>23</v>
      </c>
      <c r="O24" s="36" t="s">
        <v>73</v>
      </c>
      <c r="P24" s="37" t="s">
        <v>145</v>
      </c>
      <c r="Q24" s="38" t="s">
        <v>146</v>
      </c>
      <c r="R24" s="192"/>
      <c r="S24" s="44"/>
      <c r="T24" s="38"/>
      <c r="U24" s="43"/>
      <c r="V24" s="38"/>
      <c r="W24" s="44"/>
      <c r="X24" s="38"/>
      <c r="Y24" s="44"/>
      <c r="Z24" s="42"/>
      <c r="AA24" s="44"/>
      <c r="AB24" s="38"/>
      <c r="AC24" s="44"/>
      <c r="AD24" s="38"/>
      <c r="AE24" s="43"/>
      <c r="AF24" s="38"/>
      <c r="AG24" s="43"/>
      <c r="AH24" s="38"/>
      <c r="AI24" s="43"/>
      <c r="AJ24" s="38"/>
      <c r="AK24" s="43"/>
      <c r="AL24" s="38"/>
      <c r="AM24" s="43"/>
      <c r="AN24" s="38"/>
      <c r="AO24" s="43"/>
      <c r="AP24" s="38"/>
      <c r="AQ24" s="43"/>
      <c r="AR24" s="38"/>
      <c r="AS24" s="43"/>
      <c r="AT24" s="43">
        <v>10</v>
      </c>
      <c r="AU24" s="43"/>
      <c r="AV24" s="43"/>
      <c r="AW24" s="38"/>
      <c r="AX24" s="43"/>
      <c r="AY24" s="38"/>
      <c r="AZ24" s="43"/>
      <c r="BA24" s="38"/>
      <c r="BB24" s="43"/>
      <c r="BC24" s="38" t="s">
        <v>192</v>
      </c>
      <c r="BD24" s="43">
        <v>6</v>
      </c>
      <c r="BE24" s="38"/>
      <c r="BF24" s="44"/>
      <c r="BG24" s="38"/>
      <c r="BH24" s="44"/>
      <c r="BI24" s="206"/>
      <c r="BJ24" s="44"/>
      <c r="BK24" s="38"/>
      <c r="BL24" s="44"/>
      <c r="BM24" s="23">
        <f>+S24+U24+W24+Y24+AA24+AC24+AE24+AG24+AI24+AK24+AM24+AO24+AQ24+AS24+AT24+AX24+AZ24+BB24+BD24+BF24+BH24+BJ24+BL24</f>
        <v>16</v>
      </c>
      <c r="BN24" s="38" t="s">
        <v>146</v>
      </c>
    </row>
    <row r="25" spans="1:66" s="24" customFormat="1" ht="51.75" customHeight="1" x14ac:dyDescent="0.25">
      <c r="B25" s="152"/>
      <c r="C25" s="158"/>
      <c r="D25" s="97"/>
      <c r="E25" s="161"/>
      <c r="F25" s="205"/>
      <c r="G25" s="205"/>
      <c r="H25" s="205"/>
      <c r="I25" s="35" t="s">
        <v>78</v>
      </c>
      <c r="J25" s="36" t="s">
        <v>94</v>
      </c>
      <c r="K25" s="36"/>
      <c r="L25" s="36"/>
      <c r="M25" s="77" t="s">
        <v>49</v>
      </c>
      <c r="N25" s="36" t="s">
        <v>23</v>
      </c>
      <c r="O25" s="36" t="s">
        <v>69</v>
      </c>
      <c r="P25" s="37" t="s">
        <v>195</v>
      </c>
      <c r="Q25" s="29" t="s">
        <v>196</v>
      </c>
      <c r="R25" s="192"/>
      <c r="S25" s="44"/>
      <c r="T25" s="38"/>
      <c r="U25" s="43"/>
      <c r="V25" s="38"/>
      <c r="W25" s="44"/>
      <c r="X25" s="38"/>
      <c r="Y25" s="44"/>
      <c r="Z25" s="42"/>
      <c r="AA25" s="44"/>
      <c r="AB25" s="38"/>
      <c r="AC25" s="44"/>
      <c r="AD25" s="38"/>
      <c r="AE25" s="43"/>
      <c r="AF25" s="38"/>
      <c r="AG25" s="43"/>
      <c r="AH25" s="38"/>
      <c r="AI25" s="43"/>
      <c r="AJ25" s="38"/>
      <c r="AK25" s="43"/>
      <c r="AL25" s="38"/>
      <c r="AM25" s="43"/>
      <c r="AN25" s="38"/>
      <c r="AO25" s="43"/>
      <c r="AP25" s="38"/>
      <c r="AQ25" s="43"/>
      <c r="AR25" s="38"/>
      <c r="AS25" s="43"/>
      <c r="AT25" s="43"/>
      <c r="AU25" s="43"/>
      <c r="AV25" s="43"/>
      <c r="AW25" s="38"/>
      <c r="AX25" s="43"/>
      <c r="AY25" s="38"/>
      <c r="AZ25" s="43"/>
      <c r="BA25" s="38"/>
      <c r="BB25" s="43"/>
      <c r="BC25" s="38"/>
      <c r="BD25" s="43"/>
      <c r="BE25" s="38"/>
      <c r="BF25" s="44"/>
      <c r="BG25" s="38"/>
      <c r="BH25" s="44"/>
      <c r="BI25" s="206"/>
      <c r="BJ25" s="44"/>
      <c r="BK25" s="38"/>
      <c r="BL25" s="44"/>
      <c r="BM25" s="39">
        <v>11</v>
      </c>
      <c r="BN25" s="38" t="s">
        <v>235</v>
      </c>
    </row>
    <row r="26" spans="1:66" s="24" customFormat="1" ht="51.75" customHeight="1" x14ac:dyDescent="0.25">
      <c r="B26" s="152"/>
      <c r="C26" s="158"/>
      <c r="D26" s="97"/>
      <c r="E26" s="161"/>
      <c r="F26" s="205"/>
      <c r="G26" s="205"/>
      <c r="H26" s="205"/>
      <c r="I26" s="35" t="s">
        <v>78</v>
      </c>
      <c r="J26" s="35" t="s">
        <v>94</v>
      </c>
      <c r="K26" s="35"/>
      <c r="L26" s="35"/>
      <c r="M26" s="35" t="s">
        <v>110</v>
      </c>
      <c r="N26" s="36" t="s">
        <v>23</v>
      </c>
      <c r="O26" s="35" t="s">
        <v>69</v>
      </c>
      <c r="P26" s="37" t="s">
        <v>197</v>
      </c>
      <c r="Q26" s="29" t="s">
        <v>198</v>
      </c>
      <c r="R26" s="192"/>
      <c r="S26" s="44"/>
      <c r="T26" s="38"/>
      <c r="U26" s="43"/>
      <c r="V26" s="38"/>
      <c r="W26" s="44"/>
      <c r="X26" s="38"/>
      <c r="Y26" s="44"/>
      <c r="Z26" s="42"/>
      <c r="AA26" s="44"/>
      <c r="AB26" s="38"/>
      <c r="AC26" s="44"/>
      <c r="AD26" s="38"/>
      <c r="AE26" s="43"/>
      <c r="AF26" s="38"/>
      <c r="AG26" s="43"/>
      <c r="AH26" s="38"/>
      <c r="AI26" s="43"/>
      <c r="AJ26" s="38"/>
      <c r="AK26" s="43"/>
      <c r="AL26" s="38"/>
      <c r="AM26" s="43"/>
      <c r="AN26" s="38"/>
      <c r="AO26" s="43"/>
      <c r="AP26" s="38"/>
      <c r="AQ26" s="43"/>
      <c r="AR26" s="38"/>
      <c r="AS26" s="43"/>
      <c r="AT26" s="43"/>
      <c r="AU26" s="43"/>
      <c r="AV26" s="43"/>
      <c r="AW26" s="38"/>
      <c r="AX26" s="43"/>
      <c r="AY26" s="38"/>
      <c r="AZ26" s="43"/>
      <c r="BA26" s="38"/>
      <c r="BB26" s="43"/>
      <c r="BC26" s="38" t="s">
        <v>241</v>
      </c>
      <c r="BD26" s="43"/>
      <c r="BE26" s="38"/>
      <c r="BF26" s="44"/>
      <c r="BG26" s="38" t="s">
        <v>212</v>
      </c>
      <c r="BH26" s="44"/>
      <c r="BI26" s="206"/>
      <c r="BJ26" s="44"/>
      <c r="BK26" s="38"/>
      <c r="BL26" s="44"/>
      <c r="BM26" s="39" t="s">
        <v>199</v>
      </c>
      <c r="BN26" s="38" t="s">
        <v>242</v>
      </c>
    </row>
    <row r="27" spans="1:66" s="24" customFormat="1" ht="51.75" customHeight="1" x14ac:dyDescent="0.25">
      <c r="B27" s="152"/>
      <c r="C27" s="158"/>
      <c r="D27" s="97"/>
      <c r="E27" s="161"/>
      <c r="F27" s="205"/>
      <c r="G27" s="205"/>
      <c r="H27" s="205"/>
      <c r="I27" s="35" t="s">
        <v>78</v>
      </c>
      <c r="J27" s="35" t="s">
        <v>362</v>
      </c>
      <c r="K27" s="35"/>
      <c r="L27" s="35"/>
      <c r="M27" s="77" t="s">
        <v>139</v>
      </c>
      <c r="N27" s="36" t="s">
        <v>23</v>
      </c>
      <c r="O27" s="35" t="s">
        <v>71</v>
      </c>
      <c r="P27" s="37" t="s">
        <v>363</v>
      </c>
      <c r="Q27" s="38" t="s">
        <v>364</v>
      </c>
      <c r="R27" s="192"/>
      <c r="S27" s="44"/>
      <c r="T27" s="38"/>
      <c r="U27" s="43"/>
      <c r="V27" s="38"/>
      <c r="W27" s="44"/>
      <c r="X27" s="38"/>
      <c r="Y27" s="44"/>
      <c r="Z27" s="42"/>
      <c r="AA27" s="44"/>
      <c r="AB27" s="38"/>
      <c r="AC27" s="44"/>
      <c r="AD27" s="38"/>
      <c r="AE27" s="43"/>
      <c r="AF27" s="38"/>
      <c r="AG27" s="43"/>
      <c r="AH27" s="38"/>
      <c r="AI27" s="43"/>
      <c r="AJ27" s="38"/>
      <c r="AK27" s="43"/>
      <c r="AL27" s="38"/>
      <c r="AM27" s="43"/>
      <c r="AN27" s="38"/>
      <c r="AO27" s="43"/>
      <c r="AP27" s="38"/>
      <c r="AQ27" s="43"/>
      <c r="AR27" s="38"/>
      <c r="AS27" s="43"/>
      <c r="AT27" s="43" t="s">
        <v>366</v>
      </c>
      <c r="AU27" s="43"/>
      <c r="AV27" s="43"/>
      <c r="AW27" s="38"/>
      <c r="AX27" s="43"/>
      <c r="AY27" s="38"/>
      <c r="AZ27" s="43"/>
      <c r="BA27" s="38"/>
      <c r="BB27" s="43"/>
      <c r="BC27" s="38"/>
      <c r="BD27" s="43"/>
      <c r="BE27" s="38"/>
      <c r="BF27" s="44"/>
      <c r="BG27" s="38"/>
      <c r="BH27" s="44"/>
      <c r="BI27" s="206"/>
      <c r="BJ27" s="44"/>
      <c r="BK27" s="38"/>
      <c r="BL27" s="44"/>
      <c r="BM27" s="39" t="s">
        <v>199</v>
      </c>
      <c r="BN27" s="38" t="s">
        <v>365</v>
      </c>
    </row>
    <row r="28" spans="1:66" s="24" customFormat="1" ht="156" customHeight="1" x14ac:dyDescent="0.25">
      <c r="B28" s="152"/>
      <c r="C28" s="158"/>
      <c r="D28" s="97"/>
      <c r="E28" s="161"/>
      <c r="F28" s="205"/>
      <c r="G28" s="205"/>
      <c r="H28" s="205"/>
      <c r="I28" s="35" t="s">
        <v>78</v>
      </c>
      <c r="J28" s="35" t="s">
        <v>95</v>
      </c>
      <c r="K28" s="35"/>
      <c r="L28" s="35"/>
      <c r="M28" s="35" t="s">
        <v>139</v>
      </c>
      <c r="N28" s="36" t="s">
        <v>23</v>
      </c>
      <c r="O28" s="35" t="s">
        <v>73</v>
      </c>
      <c r="P28" s="37" t="s">
        <v>200</v>
      </c>
      <c r="Q28" s="38" t="s">
        <v>95</v>
      </c>
      <c r="R28" s="192"/>
      <c r="S28" s="44"/>
      <c r="T28" s="38"/>
      <c r="U28" s="43"/>
      <c r="V28" s="38"/>
      <c r="W28" s="44"/>
      <c r="X28" s="38"/>
      <c r="Y28" s="44"/>
      <c r="Z28" s="42"/>
      <c r="AA28" s="44"/>
      <c r="AB28" s="38"/>
      <c r="AC28" s="44"/>
      <c r="AD28" s="38"/>
      <c r="AE28" s="43"/>
      <c r="AF28" s="38"/>
      <c r="AG28" s="43"/>
      <c r="AH28" s="38"/>
      <c r="AI28" s="43"/>
      <c r="AJ28" s="38"/>
      <c r="AK28" s="43"/>
      <c r="AL28" s="38"/>
      <c r="AM28" s="43"/>
      <c r="AN28" s="38" t="s">
        <v>201</v>
      </c>
      <c r="AO28" s="43">
        <v>5</v>
      </c>
      <c r="AP28" s="38"/>
      <c r="AQ28" s="43"/>
      <c r="AR28" s="38"/>
      <c r="AS28" s="43"/>
      <c r="AT28" s="43">
        <v>31</v>
      </c>
      <c r="AU28" s="43"/>
      <c r="AV28" s="43"/>
      <c r="AW28" s="38" t="s">
        <v>203</v>
      </c>
      <c r="AX28" s="43">
        <v>1</v>
      </c>
      <c r="AY28" s="38" t="s">
        <v>204</v>
      </c>
      <c r="AZ28" s="43">
        <v>9</v>
      </c>
      <c r="BA28" s="38"/>
      <c r="BB28" s="43"/>
      <c r="BC28" s="38" t="s">
        <v>202</v>
      </c>
      <c r="BD28" s="43">
        <v>9</v>
      </c>
      <c r="BE28" s="38"/>
      <c r="BF28" s="44"/>
      <c r="BG28" s="38"/>
      <c r="BH28" s="44"/>
      <c r="BI28" s="206"/>
      <c r="BJ28" s="44"/>
      <c r="BK28" s="38"/>
      <c r="BL28" s="44"/>
      <c r="BM28" s="23">
        <f>+S28+U28+W28+Y28+AA28+AC28+AE28+AG28+AI28+AK28+AM28+AO28+AQ28+AS28+AT28+AX28+AZ28+BB28+BD28+BF28+BH28+BJ28+BL28</f>
        <v>55</v>
      </c>
      <c r="BN28" s="38" t="s">
        <v>205</v>
      </c>
    </row>
    <row r="29" spans="1:66" s="24" customFormat="1" ht="50.25" customHeight="1" x14ac:dyDescent="0.25">
      <c r="B29" s="152"/>
      <c r="C29" s="158"/>
      <c r="D29" s="97"/>
      <c r="E29" s="161"/>
      <c r="F29" s="205"/>
      <c r="G29" s="205"/>
      <c r="H29" s="205"/>
      <c r="I29" s="35" t="s">
        <v>78</v>
      </c>
      <c r="J29" s="35" t="s">
        <v>96</v>
      </c>
      <c r="K29" s="35"/>
      <c r="L29" s="35"/>
      <c r="M29" s="35" t="s">
        <v>136</v>
      </c>
      <c r="N29" s="36" t="s">
        <v>23</v>
      </c>
      <c r="O29" s="35" t="s">
        <v>73</v>
      </c>
      <c r="P29" s="37" t="s">
        <v>210</v>
      </c>
      <c r="Q29" s="38" t="s">
        <v>211</v>
      </c>
      <c r="R29" s="192"/>
      <c r="S29" s="44"/>
      <c r="T29" s="38"/>
      <c r="U29" s="43"/>
      <c r="V29" s="38"/>
      <c r="W29" s="44"/>
      <c r="X29" s="38"/>
      <c r="Y29" s="44"/>
      <c r="Z29" s="42"/>
      <c r="AA29" s="44"/>
      <c r="AB29" s="38"/>
      <c r="AC29" s="44"/>
      <c r="AD29" s="38"/>
      <c r="AE29" s="43"/>
      <c r="AF29" s="38"/>
      <c r="AG29" s="43"/>
      <c r="AH29" s="38"/>
      <c r="AI29" s="43"/>
      <c r="AJ29" s="38"/>
      <c r="AK29" s="43"/>
      <c r="AL29" s="38"/>
      <c r="AM29" s="43"/>
      <c r="AN29" s="38"/>
      <c r="AO29" s="43"/>
      <c r="AP29" s="38"/>
      <c r="AQ29" s="43"/>
      <c r="AR29" s="38"/>
      <c r="AS29" s="43"/>
      <c r="AT29" s="43">
        <v>5</v>
      </c>
      <c r="AU29" s="43"/>
      <c r="AV29" s="43"/>
      <c r="AW29" s="38"/>
      <c r="AX29" s="43"/>
      <c r="AY29" s="38"/>
      <c r="AZ29" s="43"/>
      <c r="BA29" s="38"/>
      <c r="BB29" s="43"/>
      <c r="BC29" s="38"/>
      <c r="BD29" s="43"/>
      <c r="BE29" s="38"/>
      <c r="BF29" s="44"/>
      <c r="BG29" s="38" t="s">
        <v>212</v>
      </c>
      <c r="BH29" s="44">
        <v>3</v>
      </c>
      <c r="BI29" s="206"/>
      <c r="BJ29" s="44"/>
      <c r="BK29" s="38"/>
      <c r="BL29" s="44"/>
      <c r="BM29" s="23">
        <f>+S29+U29+W29+Y29+AA29+AC29+AE29+AG29+AI29+AK29+AM29+AO29+AQ29+AS29+AT29+AX29+AZ29+BB29+BD29+BF29+BH29+BJ29+BL29</f>
        <v>8</v>
      </c>
      <c r="BN29" s="38" t="s">
        <v>213</v>
      </c>
    </row>
    <row r="30" spans="1:66" s="24" customFormat="1" ht="50.25" customHeight="1" x14ac:dyDescent="0.25">
      <c r="B30" s="152"/>
      <c r="C30" s="158"/>
      <c r="D30" s="97"/>
      <c r="E30" s="161"/>
      <c r="F30" s="205"/>
      <c r="G30" s="205"/>
      <c r="H30" s="205"/>
      <c r="I30" s="35" t="s">
        <v>78</v>
      </c>
      <c r="J30" s="35" t="s">
        <v>358</v>
      </c>
      <c r="K30" s="35"/>
      <c r="L30" s="35"/>
      <c r="M30" s="35" t="s">
        <v>112</v>
      </c>
      <c r="N30" s="36" t="s">
        <v>23</v>
      </c>
      <c r="O30" s="35" t="s">
        <v>72</v>
      </c>
      <c r="P30" s="37" t="s">
        <v>361</v>
      </c>
      <c r="Q30" s="38" t="s">
        <v>143</v>
      </c>
      <c r="R30" s="192"/>
      <c r="S30" s="44"/>
      <c r="T30" s="38"/>
      <c r="U30" s="43"/>
      <c r="V30" s="38"/>
      <c r="W30" s="44"/>
      <c r="X30" s="38"/>
      <c r="Y30" s="44"/>
      <c r="Z30" s="42"/>
      <c r="AA30" s="44"/>
      <c r="AB30" s="38"/>
      <c r="AC30" s="44"/>
      <c r="AD30" s="38"/>
      <c r="AE30" s="43"/>
      <c r="AF30" s="38"/>
      <c r="AG30" s="43"/>
      <c r="AH30" s="38"/>
      <c r="AI30" s="43"/>
      <c r="AJ30" s="38"/>
      <c r="AK30" s="43"/>
      <c r="AL30" s="38"/>
      <c r="AM30" s="43"/>
      <c r="AN30" s="38"/>
      <c r="AO30" s="43"/>
      <c r="AP30" s="38"/>
      <c r="AQ30" s="43"/>
      <c r="AR30" s="38"/>
      <c r="AS30" s="43"/>
      <c r="AT30" s="43"/>
      <c r="AU30" s="43"/>
      <c r="AV30" s="43"/>
      <c r="AW30" s="38"/>
      <c r="AX30" s="43"/>
      <c r="AY30" s="38"/>
      <c r="AZ30" s="43"/>
      <c r="BA30" s="38"/>
      <c r="BB30" s="43"/>
      <c r="BC30" s="38"/>
      <c r="BD30" s="43"/>
      <c r="BE30" s="38"/>
      <c r="BF30" s="44"/>
      <c r="BG30" s="38"/>
      <c r="BH30" s="44"/>
      <c r="BI30" s="206"/>
      <c r="BJ30" s="44"/>
      <c r="BK30" s="38"/>
      <c r="BL30" s="44"/>
      <c r="BM30" s="23" t="s">
        <v>199</v>
      </c>
      <c r="BN30" s="38" t="s">
        <v>143</v>
      </c>
    </row>
    <row r="31" spans="1:66" s="24" customFormat="1" ht="50.25" customHeight="1" x14ac:dyDescent="0.25">
      <c r="B31" s="152"/>
      <c r="C31" s="158"/>
      <c r="D31" s="97"/>
      <c r="E31" s="161"/>
      <c r="F31" s="205"/>
      <c r="G31" s="205"/>
      <c r="H31" s="205"/>
      <c r="I31" s="35" t="s">
        <v>78</v>
      </c>
      <c r="J31" s="35" t="s">
        <v>93</v>
      </c>
      <c r="K31" s="35"/>
      <c r="L31" s="35"/>
      <c r="M31" s="35" t="s">
        <v>136</v>
      </c>
      <c r="N31" s="36" t="s">
        <v>23</v>
      </c>
      <c r="O31" s="35" t="s">
        <v>73</v>
      </c>
      <c r="P31" s="37" t="s">
        <v>328</v>
      </c>
      <c r="Q31" s="38" t="s">
        <v>329</v>
      </c>
      <c r="R31" s="192"/>
      <c r="S31" s="44"/>
      <c r="T31" s="38"/>
      <c r="U31" s="43"/>
      <c r="V31" s="38"/>
      <c r="W31" s="44"/>
      <c r="X31" s="38"/>
      <c r="Y31" s="44"/>
      <c r="Z31" s="42"/>
      <c r="AA31" s="44"/>
      <c r="AB31" s="38"/>
      <c r="AC31" s="44"/>
      <c r="AD31" s="38"/>
      <c r="AE31" s="43"/>
      <c r="AF31" s="38"/>
      <c r="AG31" s="43"/>
      <c r="AH31" s="38"/>
      <c r="AI31" s="43"/>
      <c r="AJ31" s="38"/>
      <c r="AK31" s="43"/>
      <c r="AL31" s="38"/>
      <c r="AM31" s="43"/>
      <c r="AN31" s="38"/>
      <c r="AO31" s="43"/>
      <c r="AP31" s="38"/>
      <c r="AQ31" s="43"/>
      <c r="AR31" s="38"/>
      <c r="AS31" s="43"/>
      <c r="AT31" s="43">
        <v>13</v>
      </c>
      <c r="AU31" s="43"/>
      <c r="AV31" s="43"/>
      <c r="AW31" s="38"/>
      <c r="AX31" s="43"/>
      <c r="AY31" s="38" t="s">
        <v>218</v>
      </c>
      <c r="AZ31" s="43">
        <v>2</v>
      </c>
      <c r="BA31" s="38"/>
      <c r="BB31" s="43"/>
      <c r="BC31" s="38" t="s">
        <v>330</v>
      </c>
      <c r="BD31" s="43">
        <v>2</v>
      </c>
      <c r="BE31" s="38"/>
      <c r="BF31" s="44"/>
      <c r="BG31" s="38" t="s">
        <v>212</v>
      </c>
      <c r="BH31" s="44">
        <v>1</v>
      </c>
      <c r="BI31" s="206"/>
      <c r="BJ31" s="44"/>
      <c r="BK31" s="38"/>
      <c r="BL31" s="44"/>
      <c r="BM31" s="23">
        <f>+S31+U31+W31+Y31+AA31+AC31+AE31+AG31+AI31+AK31+AM31+AO31+AQ31+AS31+AT31+AX31+AZ31+BB31+BD31+BF31+BH31+BJ31+BL31</f>
        <v>18</v>
      </c>
      <c r="BN31" s="38" t="s">
        <v>331</v>
      </c>
    </row>
    <row r="32" spans="1:66" s="24" customFormat="1" ht="50.25" customHeight="1" x14ac:dyDescent="0.25">
      <c r="B32" s="152"/>
      <c r="C32" s="158"/>
      <c r="D32" s="97"/>
      <c r="E32" s="161"/>
      <c r="F32" s="205"/>
      <c r="G32" s="205"/>
      <c r="H32" s="205"/>
      <c r="I32" s="35" t="s">
        <v>78</v>
      </c>
      <c r="J32" s="35" t="s">
        <v>93</v>
      </c>
      <c r="K32" s="35"/>
      <c r="L32" s="35"/>
      <c r="M32" s="35" t="s">
        <v>136</v>
      </c>
      <c r="N32" s="36" t="s">
        <v>23</v>
      </c>
      <c r="O32" s="35" t="s">
        <v>72</v>
      </c>
      <c r="P32" s="37" t="s">
        <v>214</v>
      </c>
      <c r="Q32" s="38" t="s">
        <v>215</v>
      </c>
      <c r="R32" s="192"/>
      <c r="S32" s="44"/>
      <c r="T32" s="38"/>
      <c r="U32" s="43"/>
      <c r="V32" s="38"/>
      <c r="W32" s="44"/>
      <c r="X32" s="38"/>
      <c r="Y32" s="44"/>
      <c r="Z32" s="42"/>
      <c r="AA32" s="44"/>
      <c r="AB32" s="38"/>
      <c r="AC32" s="44"/>
      <c r="AD32" s="38"/>
      <c r="AE32" s="43"/>
      <c r="AF32" s="38" t="s">
        <v>216</v>
      </c>
      <c r="AG32" s="43">
        <v>3</v>
      </c>
      <c r="AH32" s="38"/>
      <c r="AI32" s="43"/>
      <c r="AJ32" s="38"/>
      <c r="AK32" s="43"/>
      <c r="AL32" s="38"/>
      <c r="AM32" s="43"/>
      <c r="AN32" s="38"/>
      <c r="AO32" s="43"/>
      <c r="AP32" s="38"/>
      <c r="AQ32" s="43"/>
      <c r="AR32" s="38"/>
      <c r="AS32" s="43"/>
      <c r="AT32" s="43">
        <v>15</v>
      </c>
      <c r="AU32" s="43"/>
      <c r="AV32" s="43"/>
      <c r="AW32" s="38" t="s">
        <v>203</v>
      </c>
      <c r="AX32" s="43">
        <v>1</v>
      </c>
      <c r="AY32" s="38" t="s">
        <v>218</v>
      </c>
      <c r="AZ32" s="43">
        <v>2</v>
      </c>
      <c r="BA32" s="38"/>
      <c r="BB32" s="43"/>
      <c r="BC32" s="38" t="s">
        <v>217</v>
      </c>
      <c r="BD32" s="43">
        <f>2+1+1</f>
        <v>4</v>
      </c>
      <c r="BE32" s="38"/>
      <c r="BF32" s="44"/>
      <c r="BG32" s="38" t="s">
        <v>212</v>
      </c>
      <c r="BH32" s="44">
        <v>12</v>
      </c>
      <c r="BI32" s="206"/>
      <c r="BJ32" s="44"/>
      <c r="BK32" s="38"/>
      <c r="BL32" s="44"/>
      <c r="BM32" s="23">
        <f>+S32+U32+W32+Y32+AA32+AC32+AE32+AG32+AI32+AK32+AM32+AO32+AQ32+AS32+AT32+AX32+AZ32+BB32+BD32+BF32+BH32+BJ32+BL32</f>
        <v>37</v>
      </c>
      <c r="BN32" s="38" t="s">
        <v>215</v>
      </c>
    </row>
    <row r="33" spans="2:66" s="24" customFormat="1" ht="50.25" customHeight="1" x14ac:dyDescent="0.25">
      <c r="B33" s="152"/>
      <c r="C33" s="158"/>
      <c r="D33" s="97"/>
      <c r="E33" s="161"/>
      <c r="F33" s="205"/>
      <c r="G33" s="205"/>
      <c r="H33" s="205"/>
      <c r="I33" s="35" t="s">
        <v>78</v>
      </c>
      <c r="J33" s="35" t="s">
        <v>91</v>
      </c>
      <c r="K33" s="35"/>
      <c r="L33" s="35"/>
      <c r="M33" s="35" t="s">
        <v>136</v>
      </c>
      <c r="N33" s="36" t="s">
        <v>23</v>
      </c>
      <c r="O33" s="35" t="s">
        <v>73</v>
      </c>
      <c r="P33" s="37" t="s">
        <v>223</v>
      </c>
      <c r="Q33" s="38" t="s">
        <v>224</v>
      </c>
      <c r="R33" s="192"/>
      <c r="S33" s="44"/>
      <c r="T33" s="38"/>
      <c r="U33" s="43"/>
      <c r="V33" s="38"/>
      <c r="W33" s="44"/>
      <c r="X33" s="38"/>
      <c r="Y33" s="44"/>
      <c r="Z33" s="42"/>
      <c r="AA33" s="44"/>
      <c r="AB33" s="38"/>
      <c r="AC33" s="44"/>
      <c r="AD33" s="38"/>
      <c r="AE33" s="43"/>
      <c r="AF33" s="38"/>
      <c r="AG33" s="43"/>
      <c r="AH33" s="38"/>
      <c r="AI33" s="43"/>
      <c r="AJ33" s="38"/>
      <c r="AK33" s="43"/>
      <c r="AL33" s="38"/>
      <c r="AM33" s="43"/>
      <c r="AN33" s="38" t="s">
        <v>225</v>
      </c>
      <c r="AO33" s="43">
        <v>1</v>
      </c>
      <c r="AP33" s="38"/>
      <c r="AQ33" s="43"/>
      <c r="AR33" s="38"/>
      <c r="AS33" s="43"/>
      <c r="AT33" s="43">
        <v>6</v>
      </c>
      <c r="AU33" s="43"/>
      <c r="AV33" s="43"/>
      <c r="AW33" s="38"/>
      <c r="AX33" s="43"/>
      <c r="AY33" s="38" t="s">
        <v>218</v>
      </c>
      <c r="AZ33" s="43">
        <v>1</v>
      </c>
      <c r="BA33" s="38"/>
      <c r="BB33" s="43"/>
      <c r="BC33" s="38" t="s">
        <v>220</v>
      </c>
      <c r="BD33" s="43">
        <v>1</v>
      </c>
      <c r="BE33" s="38"/>
      <c r="BF33" s="44"/>
      <c r="BG33" s="38" t="s">
        <v>212</v>
      </c>
      <c r="BH33" s="44">
        <v>11</v>
      </c>
      <c r="BI33" s="38" t="s">
        <v>203</v>
      </c>
      <c r="BJ33" s="44">
        <v>1</v>
      </c>
      <c r="BK33" s="38"/>
      <c r="BL33" s="44"/>
      <c r="BM33" s="23">
        <f>+S33+U33+W33+Y33+AA33+AC33+AE33+AG33+AI33+AK33+AM33+AO33+AQ33+AS33+AT33+AX33+AZ33+BB33+BD33+BF33+BH33+BJ33+BL33</f>
        <v>21</v>
      </c>
      <c r="BN33" s="38" t="s">
        <v>224</v>
      </c>
    </row>
    <row r="34" spans="2:66" s="24" customFormat="1" ht="50.25" customHeight="1" thickBot="1" x14ac:dyDescent="0.3">
      <c r="B34" s="152"/>
      <c r="C34" s="158"/>
      <c r="D34" s="97"/>
      <c r="E34" s="161"/>
      <c r="F34" s="205"/>
      <c r="G34" s="205"/>
      <c r="H34" s="205"/>
      <c r="I34" s="35" t="s">
        <v>78</v>
      </c>
      <c r="J34" s="35" t="s">
        <v>92</v>
      </c>
      <c r="K34" s="35"/>
      <c r="L34" s="35"/>
      <c r="M34" s="35" t="s">
        <v>110</v>
      </c>
      <c r="N34" s="36" t="s">
        <v>23</v>
      </c>
      <c r="O34" s="35" t="s">
        <v>71</v>
      </c>
      <c r="P34" s="37" t="s">
        <v>226</v>
      </c>
      <c r="Q34" s="38" t="s">
        <v>227</v>
      </c>
      <c r="R34" s="192"/>
      <c r="S34" s="44"/>
      <c r="T34" s="38"/>
      <c r="U34" s="43"/>
      <c r="V34" s="38"/>
      <c r="W34" s="44"/>
      <c r="X34" s="38"/>
      <c r="Y34" s="44"/>
      <c r="Z34" s="42"/>
      <c r="AA34" s="44"/>
      <c r="AB34" s="38"/>
      <c r="AC34" s="44"/>
      <c r="AD34" s="38"/>
      <c r="AE34" s="43"/>
      <c r="AF34" s="38"/>
      <c r="AG34" s="43"/>
      <c r="AH34" s="38"/>
      <c r="AI34" s="43"/>
      <c r="AJ34" s="38"/>
      <c r="AK34" s="43"/>
      <c r="AL34" s="38"/>
      <c r="AM34" s="43"/>
      <c r="AN34" s="38" t="s">
        <v>225</v>
      </c>
      <c r="AO34" s="43">
        <v>1</v>
      </c>
      <c r="AP34" s="38"/>
      <c r="AQ34" s="43"/>
      <c r="AR34" s="38"/>
      <c r="AS34" s="43"/>
      <c r="AT34" s="43">
        <v>4</v>
      </c>
      <c r="AU34" s="43"/>
      <c r="AV34" s="43"/>
      <c r="AW34" s="38"/>
      <c r="AX34" s="43"/>
      <c r="AY34" s="38"/>
      <c r="AZ34" s="43"/>
      <c r="BA34" s="38"/>
      <c r="BB34" s="43"/>
      <c r="BC34" s="38" t="s">
        <v>228</v>
      </c>
      <c r="BD34" s="43">
        <v>2</v>
      </c>
      <c r="BE34" s="38"/>
      <c r="BF34" s="44"/>
      <c r="BG34" s="38"/>
      <c r="BH34" s="44"/>
      <c r="BI34" s="38"/>
      <c r="BJ34" s="44"/>
      <c r="BK34" s="38"/>
      <c r="BL34" s="44"/>
      <c r="BM34" s="23">
        <f>+S34+U34+W34+Y34+AA34+AC34+AE34+AG34+AI34+AK34+AM34+AO34+AQ34+AS34+AT34+AX34+AZ34+BB34+BD34+BF34+BH34+BJ34+BL34</f>
        <v>7</v>
      </c>
      <c r="BN34" s="38" t="s">
        <v>227</v>
      </c>
    </row>
    <row r="35" spans="2:66" s="24" customFormat="1" ht="50.25" customHeight="1" x14ac:dyDescent="0.25">
      <c r="B35" s="152"/>
      <c r="C35" s="158"/>
      <c r="D35" s="97"/>
      <c r="E35" s="161"/>
      <c r="F35" s="205"/>
      <c r="G35" s="205"/>
      <c r="H35" s="205"/>
      <c r="I35" s="35" t="s">
        <v>78</v>
      </c>
      <c r="J35" s="35" t="s">
        <v>82</v>
      </c>
      <c r="K35" s="35"/>
      <c r="L35" s="35"/>
      <c r="M35" s="35" t="s">
        <v>110</v>
      </c>
      <c r="N35" s="36" t="s">
        <v>23</v>
      </c>
      <c r="O35" s="35" t="s">
        <v>73</v>
      </c>
      <c r="P35" s="37" t="s">
        <v>111</v>
      </c>
      <c r="Q35" s="38" t="s">
        <v>232</v>
      </c>
      <c r="R35" s="192"/>
      <c r="S35" s="44"/>
      <c r="T35" s="38"/>
      <c r="U35" s="43"/>
      <c r="V35" s="38"/>
      <c r="W35" s="44"/>
      <c r="X35" s="38"/>
      <c r="Y35" s="44"/>
      <c r="Z35" s="42"/>
      <c r="AA35" s="44"/>
      <c r="AB35" s="38"/>
      <c r="AC35" s="44"/>
      <c r="AD35" s="38"/>
      <c r="AE35" s="43"/>
      <c r="AF35" s="38"/>
      <c r="AG35" s="43"/>
      <c r="AH35" s="38"/>
      <c r="AI35" s="43"/>
      <c r="AJ35" s="38"/>
      <c r="AK35" s="43"/>
      <c r="AL35" s="38"/>
      <c r="AM35" s="43"/>
      <c r="AN35" s="38"/>
      <c r="AO35" s="43"/>
      <c r="AP35" s="38"/>
      <c r="AQ35" s="43"/>
      <c r="AR35" s="38"/>
      <c r="AS35" s="43"/>
      <c r="AT35" s="43"/>
      <c r="AU35" s="43"/>
      <c r="AV35" s="43"/>
      <c r="AW35" s="38"/>
      <c r="AX35" s="43"/>
      <c r="AY35" s="38" t="s">
        <v>239</v>
      </c>
      <c r="AZ35" s="43"/>
      <c r="BA35" s="38"/>
      <c r="BB35" s="43"/>
      <c r="BC35" s="38"/>
      <c r="BD35" s="43"/>
      <c r="BE35" s="38"/>
      <c r="BF35" s="44"/>
      <c r="BG35" s="38" t="s">
        <v>212</v>
      </c>
      <c r="BH35" s="44"/>
      <c r="BI35" s="38"/>
      <c r="BJ35" s="44"/>
      <c r="BK35" s="38"/>
      <c r="BL35" s="44"/>
      <c r="BM35" s="23">
        <v>84</v>
      </c>
      <c r="BN35" s="38" t="s">
        <v>232</v>
      </c>
    </row>
    <row r="36" spans="2:66" s="24" customFormat="1" ht="50.25" customHeight="1" x14ac:dyDescent="0.25">
      <c r="B36" s="152"/>
      <c r="C36" s="158"/>
      <c r="D36" s="97"/>
      <c r="E36" s="161"/>
      <c r="F36" s="205"/>
      <c r="G36" s="205"/>
      <c r="H36" s="205"/>
      <c r="I36" s="35" t="s">
        <v>78</v>
      </c>
      <c r="J36" s="35" t="s">
        <v>488</v>
      </c>
      <c r="K36" s="35"/>
      <c r="L36" s="35"/>
      <c r="M36" s="35" t="s">
        <v>112</v>
      </c>
      <c r="N36" s="36" t="s">
        <v>23</v>
      </c>
      <c r="O36" s="35" t="s">
        <v>72</v>
      </c>
      <c r="P36" s="37" t="s">
        <v>280</v>
      </c>
      <c r="Q36" s="38" t="s">
        <v>489</v>
      </c>
      <c r="R36" s="192"/>
      <c r="S36" s="44"/>
      <c r="T36" s="38"/>
      <c r="U36" s="43"/>
      <c r="V36" s="38"/>
      <c r="W36" s="44"/>
      <c r="X36" s="38"/>
      <c r="Y36" s="44"/>
      <c r="Z36" s="42"/>
      <c r="AA36" s="44"/>
      <c r="AB36" s="38"/>
      <c r="AC36" s="44"/>
      <c r="AD36" s="38"/>
      <c r="AE36" s="43"/>
      <c r="AF36" s="38"/>
      <c r="AG36" s="43"/>
      <c r="AH36" s="38"/>
      <c r="AI36" s="43"/>
      <c r="AJ36" s="38"/>
      <c r="AK36" s="43"/>
      <c r="AL36" s="38"/>
      <c r="AM36" s="43"/>
      <c r="AN36" s="38"/>
      <c r="AO36" s="43"/>
      <c r="AP36" s="38"/>
      <c r="AQ36" s="43"/>
      <c r="AR36" s="38"/>
      <c r="AS36" s="43"/>
      <c r="AT36" s="43" t="s">
        <v>238</v>
      </c>
      <c r="AU36" s="43"/>
      <c r="AV36" s="43"/>
      <c r="AW36" s="38"/>
      <c r="AX36" s="43"/>
      <c r="AY36" s="38"/>
      <c r="AZ36" s="43"/>
      <c r="BA36" s="38"/>
      <c r="BB36" s="43"/>
      <c r="BC36" s="38"/>
      <c r="BD36" s="43"/>
      <c r="BE36" s="38"/>
      <c r="BF36" s="44"/>
      <c r="BG36" s="38"/>
      <c r="BH36" s="44"/>
      <c r="BI36" s="38"/>
      <c r="BJ36" s="44"/>
      <c r="BK36" s="38"/>
      <c r="BL36" s="44"/>
      <c r="BM36" s="23" t="s">
        <v>199</v>
      </c>
      <c r="BN36" s="38" t="s">
        <v>490</v>
      </c>
    </row>
    <row r="37" spans="2:66" s="24" customFormat="1" ht="67.5" customHeight="1" x14ac:dyDescent="0.25">
      <c r="B37" s="152"/>
      <c r="C37" s="158"/>
      <c r="D37" s="97"/>
      <c r="E37" s="161"/>
      <c r="F37" s="205"/>
      <c r="G37" s="205"/>
      <c r="H37" s="205"/>
      <c r="I37" s="35" t="s">
        <v>78</v>
      </c>
      <c r="J37" s="35" t="s">
        <v>90</v>
      </c>
      <c r="K37" s="35"/>
      <c r="L37" s="35"/>
      <c r="M37" s="35" t="s">
        <v>110</v>
      </c>
      <c r="N37" s="36" t="s">
        <v>23</v>
      </c>
      <c r="O37" s="35" t="s">
        <v>73</v>
      </c>
      <c r="P37" s="37" t="s">
        <v>229</v>
      </c>
      <c r="Q37" s="38" t="s">
        <v>230</v>
      </c>
      <c r="R37" s="192"/>
      <c r="S37" s="44"/>
      <c r="T37" s="38"/>
      <c r="U37" s="43"/>
      <c r="V37" s="38"/>
      <c r="W37" s="44"/>
      <c r="X37" s="38"/>
      <c r="Y37" s="44"/>
      <c r="Z37" s="42"/>
      <c r="AA37" s="44"/>
      <c r="AB37" s="38"/>
      <c r="AC37" s="44"/>
      <c r="AD37" s="38"/>
      <c r="AE37" s="43"/>
      <c r="AF37" s="38"/>
      <c r="AG37" s="43"/>
      <c r="AH37" s="38"/>
      <c r="AI37" s="43"/>
      <c r="AJ37" s="38"/>
      <c r="AK37" s="43"/>
      <c r="AL37" s="38"/>
      <c r="AM37" s="43"/>
      <c r="AN37" s="38"/>
      <c r="AO37" s="43"/>
      <c r="AP37" s="38"/>
      <c r="AQ37" s="43"/>
      <c r="AR37" s="38"/>
      <c r="AS37" s="43"/>
      <c r="AT37" s="43"/>
      <c r="AU37" s="43"/>
      <c r="AV37" s="43"/>
      <c r="AW37" s="38"/>
      <c r="AX37" s="43"/>
      <c r="AY37" s="38"/>
      <c r="AZ37" s="43"/>
      <c r="BA37" s="38"/>
      <c r="BB37" s="43"/>
      <c r="BC37" s="38"/>
      <c r="BD37" s="43"/>
      <c r="BE37" s="38"/>
      <c r="BF37" s="44"/>
      <c r="BG37" s="38"/>
      <c r="BH37" s="44"/>
      <c r="BI37" s="38"/>
      <c r="BJ37" s="44"/>
      <c r="BK37" s="38"/>
      <c r="BL37" s="44"/>
      <c r="BM37" s="23">
        <v>89</v>
      </c>
      <c r="BN37" s="38" t="s">
        <v>231</v>
      </c>
    </row>
    <row r="38" spans="2:66" s="24" customFormat="1" ht="67.5" customHeight="1" x14ac:dyDescent="0.25">
      <c r="B38" s="152"/>
      <c r="C38" s="158"/>
      <c r="D38" s="97"/>
      <c r="E38" s="161"/>
      <c r="F38" s="205"/>
      <c r="G38" s="205"/>
      <c r="H38" s="205"/>
      <c r="I38" s="35" t="s">
        <v>78</v>
      </c>
      <c r="J38" s="35" t="s">
        <v>88</v>
      </c>
      <c r="K38" s="35"/>
      <c r="L38" s="35"/>
      <c r="M38" s="35" t="s">
        <v>104</v>
      </c>
      <c r="N38" s="36" t="s">
        <v>23</v>
      </c>
      <c r="O38" s="35" t="s">
        <v>72</v>
      </c>
      <c r="P38" s="37" t="s">
        <v>233</v>
      </c>
      <c r="Q38" s="38" t="s">
        <v>234</v>
      </c>
      <c r="R38" s="192"/>
      <c r="S38" s="44"/>
      <c r="T38" s="38"/>
      <c r="U38" s="43"/>
      <c r="V38" s="38"/>
      <c r="W38" s="44"/>
      <c r="X38" s="38"/>
      <c r="Y38" s="44"/>
      <c r="Z38" s="42"/>
      <c r="AA38" s="44"/>
      <c r="AB38" s="38"/>
      <c r="AC38" s="44"/>
      <c r="AD38" s="38"/>
      <c r="AE38" s="43"/>
      <c r="AF38" s="38"/>
      <c r="AG38" s="43"/>
      <c r="AH38" s="38"/>
      <c r="AI38" s="43"/>
      <c r="AJ38" s="38"/>
      <c r="AK38" s="43"/>
      <c r="AL38" s="38"/>
      <c r="AM38" s="43"/>
      <c r="AN38" s="38"/>
      <c r="AO38" s="43"/>
      <c r="AP38" s="38"/>
      <c r="AQ38" s="43"/>
      <c r="AR38" s="38"/>
      <c r="AS38" s="43"/>
      <c r="AT38" s="43"/>
      <c r="AU38" s="43"/>
      <c r="AV38" s="43"/>
      <c r="AW38" s="38"/>
      <c r="AX38" s="43"/>
      <c r="AY38" s="38"/>
      <c r="AZ38" s="43"/>
      <c r="BA38" s="38"/>
      <c r="BB38" s="43"/>
      <c r="BC38" s="38"/>
      <c r="BD38" s="43"/>
      <c r="BE38" s="38"/>
      <c r="BF38" s="44"/>
      <c r="BG38" s="38"/>
      <c r="BH38" s="44"/>
      <c r="BI38" s="38"/>
      <c r="BJ38" s="44"/>
      <c r="BK38" s="38"/>
      <c r="BL38" s="44"/>
      <c r="BM38" s="23">
        <v>10</v>
      </c>
      <c r="BN38" s="38" t="s">
        <v>234</v>
      </c>
    </row>
    <row r="39" spans="2:66" s="24" customFormat="1" ht="47.25" customHeight="1" x14ac:dyDescent="0.25">
      <c r="B39" s="152"/>
      <c r="C39" s="158"/>
      <c r="D39" s="97"/>
      <c r="E39" s="161"/>
      <c r="F39" s="205"/>
      <c r="G39" s="205"/>
      <c r="H39" s="205"/>
      <c r="I39" s="35" t="s">
        <v>78</v>
      </c>
      <c r="J39" s="35" t="s">
        <v>93</v>
      </c>
      <c r="K39" s="35"/>
      <c r="L39" s="35"/>
      <c r="M39" s="35" t="s">
        <v>136</v>
      </c>
      <c r="N39" s="36" t="s">
        <v>23</v>
      </c>
      <c r="O39" s="35" t="s">
        <v>72</v>
      </c>
      <c r="P39" s="37" t="s">
        <v>341</v>
      </c>
      <c r="Q39" s="38" t="s">
        <v>342</v>
      </c>
      <c r="R39" s="192"/>
      <c r="S39" s="44"/>
      <c r="T39" s="38"/>
      <c r="U39" s="43"/>
      <c r="V39" s="38"/>
      <c r="W39" s="44"/>
      <c r="X39" s="38"/>
      <c r="Y39" s="44"/>
      <c r="Z39" s="42"/>
      <c r="AA39" s="44"/>
      <c r="AB39" s="38"/>
      <c r="AC39" s="44"/>
      <c r="AD39" s="38"/>
      <c r="AE39" s="43"/>
      <c r="AF39" s="38"/>
      <c r="AG39" s="43"/>
      <c r="AH39" s="38"/>
      <c r="AI39" s="43"/>
      <c r="AJ39" s="38"/>
      <c r="AK39" s="43"/>
      <c r="AL39" s="38"/>
      <c r="AM39" s="43"/>
      <c r="AN39" s="38"/>
      <c r="AO39" s="43"/>
      <c r="AP39" s="38"/>
      <c r="AQ39" s="43"/>
      <c r="AR39" s="38"/>
      <c r="AS39" s="43"/>
      <c r="AT39" s="43"/>
      <c r="AU39" s="43"/>
      <c r="AV39" s="43"/>
      <c r="AW39" s="38" t="s">
        <v>203</v>
      </c>
      <c r="AX39" s="43"/>
      <c r="AY39" s="38"/>
      <c r="AZ39" s="43"/>
      <c r="BA39" s="38"/>
      <c r="BB39" s="43"/>
      <c r="BC39" s="38" t="s">
        <v>344</v>
      </c>
      <c r="BD39" s="43"/>
      <c r="BE39" s="38"/>
      <c r="BF39" s="44"/>
      <c r="BG39" s="38" t="s">
        <v>343</v>
      </c>
      <c r="BH39" s="44"/>
      <c r="BI39" s="38"/>
      <c r="BJ39" s="44"/>
      <c r="BK39" s="38"/>
      <c r="BL39" s="44"/>
      <c r="BM39" s="23">
        <v>37</v>
      </c>
      <c r="BN39" s="38" t="s">
        <v>342</v>
      </c>
    </row>
    <row r="40" spans="2:66" s="24" customFormat="1" ht="50.25" customHeight="1" x14ac:dyDescent="0.25">
      <c r="B40" s="152"/>
      <c r="C40" s="158"/>
      <c r="D40" s="97"/>
      <c r="E40" s="161"/>
      <c r="F40" s="205"/>
      <c r="G40" s="205"/>
      <c r="H40" s="205"/>
      <c r="I40" s="35" t="s">
        <v>78</v>
      </c>
      <c r="J40" s="35" t="s">
        <v>89</v>
      </c>
      <c r="K40" s="35"/>
      <c r="L40" s="35"/>
      <c r="M40" s="25" t="s">
        <v>136</v>
      </c>
      <c r="N40" s="36" t="s">
        <v>23</v>
      </c>
      <c r="O40" s="35" t="s">
        <v>72</v>
      </c>
      <c r="P40" s="37" t="s">
        <v>219</v>
      </c>
      <c r="Q40" s="38" t="s">
        <v>222</v>
      </c>
      <c r="R40" s="192"/>
      <c r="S40" s="44"/>
      <c r="T40" s="38"/>
      <c r="U40" s="43"/>
      <c r="V40" s="38"/>
      <c r="W40" s="44"/>
      <c r="X40" s="38"/>
      <c r="Y40" s="44"/>
      <c r="Z40" s="42"/>
      <c r="AA40" s="44"/>
      <c r="AB40" s="38"/>
      <c r="AC40" s="44"/>
      <c r="AD40" s="38"/>
      <c r="AE40" s="43"/>
      <c r="AF40" s="38"/>
      <c r="AG40" s="43"/>
      <c r="AH40" s="38"/>
      <c r="AI40" s="43"/>
      <c r="AJ40" s="38"/>
      <c r="AK40" s="43"/>
      <c r="AL40" s="38"/>
      <c r="AM40" s="43"/>
      <c r="AN40" s="38"/>
      <c r="AO40" s="43"/>
      <c r="AP40" s="38"/>
      <c r="AQ40" s="43"/>
      <c r="AR40" s="38"/>
      <c r="AS40" s="43"/>
      <c r="AT40" s="43">
        <v>9</v>
      </c>
      <c r="AU40" s="43"/>
      <c r="AV40" s="43"/>
      <c r="AW40" s="38" t="s">
        <v>203</v>
      </c>
      <c r="AX40" s="43">
        <v>4</v>
      </c>
      <c r="AY40" s="38"/>
      <c r="AZ40" s="43"/>
      <c r="BA40" s="38"/>
      <c r="BB40" s="43"/>
      <c r="BC40" s="38" t="s">
        <v>221</v>
      </c>
      <c r="BD40" s="43">
        <v>3</v>
      </c>
      <c r="BE40" s="38"/>
      <c r="BF40" s="44"/>
      <c r="BG40" s="38" t="s">
        <v>212</v>
      </c>
      <c r="BH40" s="44">
        <v>16</v>
      </c>
      <c r="BI40" s="206"/>
      <c r="BJ40" s="44"/>
      <c r="BK40" s="38"/>
      <c r="BL40" s="44"/>
      <c r="BM40" s="23">
        <f>+S40+U40+W40+Y40+AA40+AC40+AE40+AG40+AI40+AK40+AM40+AO40+AQ40+AS40+AT40+AX40+AZ40+BB40+BD40+BF40+BH40+BJ40+BL40</f>
        <v>32</v>
      </c>
      <c r="BN40" s="38" t="s">
        <v>222</v>
      </c>
    </row>
    <row r="41" spans="2:66" s="24" customFormat="1" ht="72.75" customHeight="1" x14ac:dyDescent="0.25">
      <c r="B41" s="152"/>
      <c r="C41" s="158"/>
      <c r="D41" s="97"/>
      <c r="E41" s="161"/>
      <c r="F41" s="205"/>
      <c r="G41" s="205"/>
      <c r="H41" s="205"/>
      <c r="I41" s="35" t="s">
        <v>78</v>
      </c>
      <c r="J41" s="35" t="s">
        <v>358</v>
      </c>
      <c r="K41" s="35"/>
      <c r="L41" s="35"/>
      <c r="M41" s="25" t="s">
        <v>112</v>
      </c>
      <c r="N41" s="36" t="s">
        <v>23</v>
      </c>
      <c r="O41" s="35" t="s">
        <v>72</v>
      </c>
      <c r="P41" s="37" t="s">
        <v>311</v>
      </c>
      <c r="Q41" s="38" t="s">
        <v>143</v>
      </c>
      <c r="R41" s="192"/>
      <c r="S41" s="44"/>
      <c r="T41" s="38"/>
      <c r="U41" s="43"/>
      <c r="V41" s="38"/>
      <c r="W41" s="44"/>
      <c r="X41" s="38"/>
      <c r="Y41" s="44"/>
      <c r="Z41" s="42"/>
      <c r="AA41" s="44"/>
      <c r="AB41" s="38"/>
      <c r="AC41" s="44"/>
      <c r="AD41" s="38"/>
      <c r="AE41" s="43"/>
      <c r="AF41" s="38"/>
      <c r="AG41" s="43"/>
      <c r="AH41" s="38"/>
      <c r="AI41" s="43"/>
      <c r="AJ41" s="38"/>
      <c r="AK41" s="43"/>
      <c r="AL41" s="38"/>
      <c r="AM41" s="43"/>
      <c r="AN41" s="38"/>
      <c r="AO41" s="43"/>
      <c r="AP41" s="38"/>
      <c r="AQ41" s="43"/>
      <c r="AR41" s="38"/>
      <c r="AS41" s="43"/>
      <c r="AT41" s="43" t="s">
        <v>238</v>
      </c>
      <c r="AU41" s="43"/>
      <c r="AV41" s="43"/>
      <c r="AW41" s="38"/>
      <c r="AX41" s="43"/>
      <c r="AY41" s="38"/>
      <c r="AZ41" s="43"/>
      <c r="BA41" s="38"/>
      <c r="BB41" s="43"/>
      <c r="BC41" s="38"/>
      <c r="BD41" s="43"/>
      <c r="BE41" s="38"/>
      <c r="BF41" s="44"/>
      <c r="BG41" s="38"/>
      <c r="BH41" s="44"/>
      <c r="BI41" s="206"/>
      <c r="BJ41" s="44"/>
      <c r="BK41" s="38"/>
      <c r="BL41" s="44"/>
      <c r="BM41" s="23" t="s">
        <v>199</v>
      </c>
      <c r="BN41" s="38" t="s">
        <v>434</v>
      </c>
    </row>
    <row r="42" spans="2:66" s="24" customFormat="1" ht="56.25" customHeight="1" x14ac:dyDescent="0.25">
      <c r="B42" s="152"/>
      <c r="C42" s="158"/>
      <c r="D42" s="97"/>
      <c r="E42" s="161"/>
      <c r="F42" s="205"/>
      <c r="G42" s="205"/>
      <c r="H42" s="205"/>
      <c r="I42" s="35" t="s">
        <v>78</v>
      </c>
      <c r="J42" s="35" t="s">
        <v>345</v>
      </c>
      <c r="K42" s="35"/>
      <c r="L42" s="35"/>
      <c r="M42" s="25" t="s">
        <v>112</v>
      </c>
      <c r="N42" s="36" t="s">
        <v>23</v>
      </c>
      <c r="O42" s="35" t="s">
        <v>72</v>
      </c>
      <c r="P42" s="37" t="s">
        <v>346</v>
      </c>
      <c r="Q42" s="38" t="s">
        <v>143</v>
      </c>
      <c r="R42" s="192"/>
      <c r="S42" s="44"/>
      <c r="T42" s="38"/>
      <c r="U42" s="43"/>
      <c r="V42" s="38"/>
      <c r="W42" s="44"/>
      <c r="X42" s="38"/>
      <c r="Y42" s="44"/>
      <c r="Z42" s="42"/>
      <c r="AA42" s="44"/>
      <c r="AB42" s="38"/>
      <c r="AC42" s="44"/>
      <c r="AD42" s="38"/>
      <c r="AE42" s="43"/>
      <c r="AF42" s="38"/>
      <c r="AG42" s="43"/>
      <c r="AH42" s="38"/>
      <c r="AI42" s="43"/>
      <c r="AJ42" s="38"/>
      <c r="AK42" s="43"/>
      <c r="AL42" s="38"/>
      <c r="AM42" s="43"/>
      <c r="AN42" s="38"/>
      <c r="AO42" s="43"/>
      <c r="AP42" s="38"/>
      <c r="AQ42" s="43"/>
      <c r="AR42" s="38"/>
      <c r="AS42" s="43"/>
      <c r="AT42" s="43" t="s">
        <v>238</v>
      </c>
      <c r="AU42" s="43"/>
      <c r="AV42" s="43"/>
      <c r="AW42" s="38"/>
      <c r="AX42" s="43"/>
      <c r="AY42" s="38"/>
      <c r="AZ42" s="43"/>
      <c r="BA42" s="38"/>
      <c r="BB42" s="43"/>
      <c r="BC42" s="38"/>
      <c r="BD42" s="43"/>
      <c r="BE42" s="38"/>
      <c r="BF42" s="44"/>
      <c r="BG42" s="38"/>
      <c r="BH42" s="44"/>
      <c r="BI42" s="206"/>
      <c r="BJ42" s="44"/>
      <c r="BK42" s="38"/>
      <c r="BL42" s="44"/>
      <c r="BM42" s="23" t="s">
        <v>199</v>
      </c>
      <c r="BN42" s="38" t="s">
        <v>347</v>
      </c>
    </row>
    <row r="43" spans="2:66" s="24" customFormat="1" ht="56.25" customHeight="1" x14ac:dyDescent="0.25">
      <c r="B43" s="152"/>
      <c r="C43" s="158"/>
      <c r="D43" s="97"/>
      <c r="E43" s="161"/>
      <c r="F43" s="205"/>
      <c r="G43" s="205"/>
      <c r="H43" s="205"/>
      <c r="I43" s="35" t="s">
        <v>78</v>
      </c>
      <c r="J43" s="35" t="s">
        <v>81</v>
      </c>
      <c r="K43" s="35"/>
      <c r="L43" s="35"/>
      <c r="M43" s="25" t="s">
        <v>112</v>
      </c>
      <c r="N43" s="36" t="s">
        <v>23</v>
      </c>
      <c r="O43" s="35" t="s">
        <v>72</v>
      </c>
      <c r="P43" s="37" t="s">
        <v>378</v>
      </c>
      <c r="Q43" s="38" t="s">
        <v>143</v>
      </c>
      <c r="R43" s="192"/>
      <c r="S43" s="44"/>
      <c r="T43" s="38"/>
      <c r="U43" s="43"/>
      <c r="V43" s="38"/>
      <c r="W43" s="44"/>
      <c r="X43" s="38"/>
      <c r="Y43" s="44"/>
      <c r="Z43" s="42"/>
      <c r="AA43" s="44"/>
      <c r="AB43" s="38"/>
      <c r="AC43" s="44"/>
      <c r="AD43" s="38"/>
      <c r="AE43" s="43"/>
      <c r="AF43" s="38"/>
      <c r="AG43" s="43"/>
      <c r="AH43" s="38"/>
      <c r="AI43" s="43"/>
      <c r="AJ43" s="38"/>
      <c r="AK43" s="43"/>
      <c r="AL43" s="38"/>
      <c r="AM43" s="43"/>
      <c r="AN43" s="38"/>
      <c r="AO43" s="43"/>
      <c r="AP43" s="38"/>
      <c r="AQ43" s="43"/>
      <c r="AR43" s="38"/>
      <c r="AS43" s="43"/>
      <c r="AT43" s="43" t="s">
        <v>238</v>
      </c>
      <c r="AU43" s="43"/>
      <c r="AV43" s="43"/>
      <c r="AW43" s="38"/>
      <c r="AX43" s="43"/>
      <c r="AY43" s="38"/>
      <c r="AZ43" s="43"/>
      <c r="BA43" s="38"/>
      <c r="BB43" s="43"/>
      <c r="BC43" s="38"/>
      <c r="BD43" s="43"/>
      <c r="BE43" s="38"/>
      <c r="BF43" s="44"/>
      <c r="BG43" s="38"/>
      <c r="BH43" s="44"/>
      <c r="BI43" s="206"/>
      <c r="BJ43" s="44"/>
      <c r="BK43" s="38"/>
      <c r="BL43" s="44"/>
      <c r="BM43" s="23" t="s">
        <v>199</v>
      </c>
      <c r="BN43" s="38" t="s">
        <v>379</v>
      </c>
    </row>
    <row r="44" spans="2:66" s="24" customFormat="1" ht="56.25" customHeight="1" x14ac:dyDescent="0.25">
      <c r="B44" s="152"/>
      <c r="C44" s="158"/>
      <c r="D44" s="97"/>
      <c r="E44" s="161"/>
      <c r="F44" s="205"/>
      <c r="G44" s="205"/>
      <c r="H44" s="205"/>
      <c r="I44" s="35" t="s">
        <v>78</v>
      </c>
      <c r="J44" s="35" t="s">
        <v>81</v>
      </c>
      <c r="K44" s="35"/>
      <c r="L44" s="35"/>
      <c r="M44" s="25" t="s">
        <v>112</v>
      </c>
      <c r="N44" s="36" t="s">
        <v>23</v>
      </c>
      <c r="O44" s="35" t="s">
        <v>72</v>
      </c>
      <c r="P44" s="37" t="s">
        <v>530</v>
      </c>
      <c r="Q44" s="38" t="s">
        <v>143</v>
      </c>
      <c r="R44" s="192"/>
      <c r="S44" s="44"/>
      <c r="T44" s="38"/>
      <c r="U44" s="43"/>
      <c r="V44" s="38"/>
      <c r="W44" s="44"/>
      <c r="X44" s="38"/>
      <c r="Y44" s="44"/>
      <c r="Z44" s="42"/>
      <c r="AA44" s="44"/>
      <c r="AB44" s="38"/>
      <c r="AC44" s="44"/>
      <c r="AD44" s="38"/>
      <c r="AE44" s="43"/>
      <c r="AF44" s="38"/>
      <c r="AG44" s="43"/>
      <c r="AH44" s="38"/>
      <c r="AI44" s="43"/>
      <c r="AJ44" s="38"/>
      <c r="AK44" s="43"/>
      <c r="AL44" s="38"/>
      <c r="AM44" s="43"/>
      <c r="AN44" s="38"/>
      <c r="AO44" s="43"/>
      <c r="AP44" s="38"/>
      <c r="AQ44" s="43"/>
      <c r="AR44" s="38"/>
      <c r="AS44" s="43"/>
      <c r="AT44" s="43" t="s">
        <v>238</v>
      </c>
      <c r="AU44" s="43"/>
      <c r="AV44" s="43"/>
      <c r="AW44" s="38"/>
      <c r="AX44" s="43"/>
      <c r="AY44" s="38"/>
      <c r="AZ44" s="43"/>
      <c r="BA44" s="38"/>
      <c r="BB44" s="43"/>
      <c r="BC44" s="38"/>
      <c r="BD44" s="43"/>
      <c r="BE44" s="38"/>
      <c r="BF44" s="44"/>
      <c r="BG44" s="38"/>
      <c r="BH44" s="44"/>
      <c r="BI44" s="206"/>
      <c r="BJ44" s="44"/>
      <c r="BK44" s="38"/>
      <c r="BL44" s="44"/>
      <c r="BM44" s="23" t="s">
        <v>199</v>
      </c>
      <c r="BN44" s="38" t="s">
        <v>534</v>
      </c>
    </row>
    <row r="45" spans="2:66" s="24" customFormat="1" ht="56.25" customHeight="1" x14ac:dyDescent="0.25">
      <c r="B45" s="152"/>
      <c r="C45" s="158"/>
      <c r="D45" s="97"/>
      <c r="E45" s="161"/>
      <c r="F45" s="205"/>
      <c r="G45" s="205"/>
      <c r="H45" s="205"/>
      <c r="I45" s="35" t="s">
        <v>78</v>
      </c>
      <c r="J45" s="35" t="s">
        <v>358</v>
      </c>
      <c r="K45" s="35"/>
      <c r="L45" s="35"/>
      <c r="M45" s="25" t="s">
        <v>112</v>
      </c>
      <c r="N45" s="36" t="s">
        <v>23</v>
      </c>
      <c r="O45" s="35" t="s">
        <v>72</v>
      </c>
      <c r="P45" s="37" t="s">
        <v>357</v>
      </c>
      <c r="Q45" s="29" t="s">
        <v>359</v>
      </c>
      <c r="R45" s="192"/>
      <c r="S45" s="44"/>
      <c r="T45" s="38"/>
      <c r="U45" s="43"/>
      <c r="V45" s="38"/>
      <c r="W45" s="44"/>
      <c r="X45" s="38"/>
      <c r="Y45" s="44"/>
      <c r="Z45" s="42"/>
      <c r="AA45" s="44"/>
      <c r="AB45" s="38"/>
      <c r="AC45" s="44"/>
      <c r="AD45" s="38"/>
      <c r="AE45" s="43"/>
      <c r="AF45" s="38"/>
      <c r="AG45" s="43"/>
      <c r="AH45" s="38"/>
      <c r="AI45" s="43"/>
      <c r="AJ45" s="38"/>
      <c r="AK45" s="43"/>
      <c r="AL45" s="38"/>
      <c r="AM45" s="43"/>
      <c r="AN45" s="38"/>
      <c r="AO45" s="43"/>
      <c r="AP45" s="38"/>
      <c r="AQ45" s="43"/>
      <c r="AR45" s="38"/>
      <c r="AS45" s="43"/>
      <c r="AT45" s="43" t="s">
        <v>238</v>
      </c>
      <c r="AU45" s="43"/>
      <c r="AV45" s="43"/>
      <c r="AW45" s="38"/>
      <c r="AX45" s="43"/>
      <c r="AY45" s="38"/>
      <c r="AZ45" s="43"/>
      <c r="BA45" s="38"/>
      <c r="BB45" s="43"/>
      <c r="BC45" s="38"/>
      <c r="BD45" s="43"/>
      <c r="BE45" s="38"/>
      <c r="BF45" s="44"/>
      <c r="BG45" s="38"/>
      <c r="BH45" s="44"/>
      <c r="BI45" s="206"/>
      <c r="BJ45" s="44"/>
      <c r="BK45" s="38"/>
      <c r="BL45" s="44"/>
      <c r="BM45" s="23" t="s">
        <v>199</v>
      </c>
      <c r="BN45" s="38" t="s">
        <v>360</v>
      </c>
    </row>
    <row r="46" spans="2:66" s="24" customFormat="1" ht="67.5" customHeight="1" thickBot="1" x14ac:dyDescent="0.3">
      <c r="B46" s="81"/>
      <c r="C46" s="208"/>
      <c r="D46" s="164"/>
      <c r="E46" s="208"/>
      <c r="F46" s="164"/>
      <c r="G46" s="164"/>
      <c r="H46" s="164"/>
      <c r="I46" s="45" t="s">
        <v>78</v>
      </c>
      <c r="J46" s="46" t="s">
        <v>89</v>
      </c>
      <c r="K46" s="46"/>
      <c r="L46" s="46"/>
      <c r="M46" s="46" t="s">
        <v>49</v>
      </c>
      <c r="N46" s="47" t="s">
        <v>23</v>
      </c>
      <c r="O46" s="47" t="s">
        <v>73</v>
      </c>
      <c r="P46" s="48" t="s">
        <v>193</v>
      </c>
      <c r="Q46" s="68" t="s">
        <v>194</v>
      </c>
      <c r="R46" s="209"/>
      <c r="S46" s="210"/>
      <c r="T46" s="68"/>
      <c r="U46" s="48"/>
      <c r="V46" s="68"/>
      <c r="W46" s="210"/>
      <c r="X46" s="68"/>
      <c r="Y46" s="210"/>
      <c r="Z46" s="211"/>
      <c r="AA46" s="210"/>
      <c r="AB46" s="68"/>
      <c r="AC46" s="210"/>
      <c r="AD46" s="68"/>
      <c r="AE46" s="48"/>
      <c r="AF46" s="68"/>
      <c r="AG46" s="48"/>
      <c r="AH46" s="68"/>
      <c r="AI46" s="48"/>
      <c r="AJ46" s="68"/>
      <c r="AK46" s="48"/>
      <c r="AL46" s="68"/>
      <c r="AM46" s="48"/>
      <c r="AN46" s="68"/>
      <c r="AO46" s="48"/>
      <c r="AP46" s="68"/>
      <c r="AQ46" s="48"/>
      <c r="AR46" s="68"/>
      <c r="AS46" s="48"/>
      <c r="AT46" s="48">
        <v>24</v>
      </c>
      <c r="AU46" s="48"/>
      <c r="AV46" s="48"/>
      <c r="AW46" s="68"/>
      <c r="AX46" s="48"/>
      <c r="AY46" s="68"/>
      <c r="AZ46" s="48"/>
      <c r="BA46" s="68"/>
      <c r="BB46" s="48"/>
      <c r="BC46" s="68"/>
      <c r="BD46" s="48"/>
      <c r="BE46" s="68"/>
      <c r="BF46" s="210"/>
      <c r="BG46" s="68"/>
      <c r="BH46" s="210"/>
      <c r="BI46" s="209"/>
      <c r="BJ46" s="210"/>
      <c r="BK46" s="68"/>
      <c r="BL46" s="210"/>
      <c r="BM46" s="96">
        <f>+S46+U46+W46+Y46+AA46+AC46+AE46+AG46+AI46+AK46+AM46+AO46+AQ46+AS46+AT46+AX46+AZ46+BB46+BD46+BF46+BH46+BJ46+BL46</f>
        <v>24</v>
      </c>
      <c r="BN46" s="49" t="s">
        <v>207</v>
      </c>
    </row>
    <row r="47" spans="2:66" s="24" customFormat="1" ht="87" customHeight="1" thickTop="1" x14ac:dyDescent="0.25">
      <c r="B47" s="152">
        <v>2</v>
      </c>
      <c r="C47" s="73" t="s">
        <v>628</v>
      </c>
      <c r="D47" s="50" t="s">
        <v>50</v>
      </c>
      <c r="E47" s="50" t="s">
        <v>51</v>
      </c>
      <c r="F47" s="50" t="s">
        <v>52</v>
      </c>
      <c r="G47" s="50" t="s">
        <v>53</v>
      </c>
      <c r="H47" s="50" t="s">
        <v>54</v>
      </c>
      <c r="I47" s="50" t="s">
        <v>45</v>
      </c>
      <c r="J47" s="51" t="s">
        <v>46</v>
      </c>
      <c r="K47" s="51"/>
      <c r="L47" s="51"/>
      <c r="M47" s="76" t="s">
        <v>49</v>
      </c>
      <c r="N47" s="18" t="s">
        <v>23</v>
      </c>
      <c r="O47" s="18" t="s">
        <v>69</v>
      </c>
      <c r="P47" s="52" t="s">
        <v>44</v>
      </c>
      <c r="Q47" s="20" t="s">
        <v>76</v>
      </c>
      <c r="R47" s="212"/>
      <c r="S47" s="213"/>
      <c r="T47" s="20"/>
      <c r="U47" s="21"/>
      <c r="V47" s="20"/>
      <c r="W47" s="213"/>
      <c r="X47" s="20"/>
      <c r="Y47" s="213"/>
      <c r="Z47" s="214"/>
      <c r="AA47" s="213"/>
      <c r="AB47" s="20"/>
      <c r="AC47" s="213"/>
      <c r="AD47" s="20"/>
      <c r="AE47" s="21"/>
      <c r="AF47" s="20"/>
      <c r="AG47" s="21"/>
      <c r="AH47" s="20"/>
      <c r="AI47" s="21"/>
      <c r="AJ47" s="20"/>
      <c r="AK47" s="21"/>
      <c r="AL47" s="20"/>
      <c r="AM47" s="21"/>
      <c r="AN47" s="20"/>
      <c r="AO47" s="21"/>
      <c r="AP47" s="20"/>
      <c r="AQ47" s="21"/>
      <c r="AR47" s="20"/>
      <c r="AS47" s="21"/>
      <c r="AT47" s="21"/>
      <c r="AU47" s="21"/>
      <c r="AV47" s="21"/>
      <c r="AW47" s="20"/>
      <c r="AX47" s="21"/>
      <c r="AY47" s="20"/>
      <c r="AZ47" s="21"/>
      <c r="BA47" s="20"/>
      <c r="BB47" s="21"/>
      <c r="BC47" s="20"/>
      <c r="BD47" s="21"/>
      <c r="BE47" s="20"/>
      <c r="BF47" s="213"/>
      <c r="BG47" s="20"/>
      <c r="BH47" s="213"/>
      <c r="BI47" s="212"/>
      <c r="BJ47" s="213"/>
      <c r="BK47" s="20"/>
      <c r="BL47" s="213"/>
      <c r="BM47" s="9">
        <v>60</v>
      </c>
      <c r="BN47" s="20" t="s">
        <v>327</v>
      </c>
    </row>
    <row r="48" spans="2:66" s="24" customFormat="1" ht="62.25" customHeight="1" x14ac:dyDescent="0.25">
      <c r="B48" s="152"/>
      <c r="C48" s="73"/>
      <c r="D48" s="50"/>
      <c r="E48" s="50"/>
      <c r="F48" s="50"/>
      <c r="G48" s="50"/>
      <c r="H48" s="50"/>
      <c r="I48" s="53" t="s">
        <v>367</v>
      </c>
      <c r="J48" s="53" t="s">
        <v>410</v>
      </c>
      <c r="K48" s="53"/>
      <c r="L48" s="53"/>
      <c r="M48" s="77" t="s">
        <v>126</v>
      </c>
      <c r="N48" s="27" t="s">
        <v>23</v>
      </c>
      <c r="O48" s="27" t="s">
        <v>69</v>
      </c>
      <c r="P48" s="37" t="s">
        <v>491</v>
      </c>
      <c r="Q48" s="54" t="s">
        <v>398</v>
      </c>
      <c r="R48" s="29" t="s">
        <v>250</v>
      </c>
      <c r="S48" s="84"/>
      <c r="T48" s="29" t="s">
        <v>43</v>
      </c>
      <c r="U48" s="31"/>
      <c r="V48" s="29"/>
      <c r="W48" s="84"/>
      <c r="X48" s="29"/>
      <c r="Y48" s="84"/>
      <c r="Z48" s="33"/>
      <c r="AA48" s="84"/>
      <c r="AB48" s="29"/>
      <c r="AC48" s="84"/>
      <c r="AD48" s="29"/>
      <c r="AE48" s="31"/>
      <c r="AF48" s="29"/>
      <c r="AG48" s="31"/>
      <c r="AH48" s="29"/>
      <c r="AI48" s="31"/>
      <c r="AJ48" s="29" t="s">
        <v>154</v>
      </c>
      <c r="AK48" s="31"/>
      <c r="AL48" s="29"/>
      <c r="AM48" s="31"/>
      <c r="AN48" s="29" t="s">
        <v>29</v>
      </c>
      <c r="AO48" s="31"/>
      <c r="AP48" s="29"/>
      <c r="AQ48" s="31"/>
      <c r="AR48" s="29"/>
      <c r="AS48" s="31"/>
      <c r="AT48" s="31" t="s">
        <v>373</v>
      </c>
      <c r="AU48" s="31"/>
      <c r="AV48" s="31"/>
      <c r="AW48" s="29"/>
      <c r="AX48" s="31"/>
      <c r="AY48" s="29"/>
      <c r="AZ48" s="31"/>
      <c r="BA48" s="29"/>
      <c r="BB48" s="31"/>
      <c r="BC48" s="29"/>
      <c r="BD48" s="31"/>
      <c r="BE48" s="29"/>
      <c r="BF48" s="84"/>
      <c r="BG48" s="29"/>
      <c r="BH48" s="84"/>
      <c r="BI48" s="192"/>
      <c r="BJ48" s="84"/>
      <c r="BK48" s="29"/>
      <c r="BL48" s="84"/>
      <c r="BM48" s="8" t="s">
        <v>199</v>
      </c>
      <c r="BN48" s="54" t="s">
        <v>398</v>
      </c>
    </row>
    <row r="49" spans="2:66" s="24" customFormat="1" ht="65.25" customHeight="1" x14ac:dyDescent="0.25">
      <c r="B49" s="152"/>
      <c r="C49" s="73"/>
      <c r="D49" s="50"/>
      <c r="E49" s="50"/>
      <c r="F49" s="50"/>
      <c r="G49" s="50"/>
      <c r="H49" s="50"/>
      <c r="I49" s="53" t="s">
        <v>367</v>
      </c>
      <c r="J49" s="53" t="s">
        <v>535</v>
      </c>
      <c r="K49" s="53"/>
      <c r="L49" s="53"/>
      <c r="M49" s="77" t="s">
        <v>536</v>
      </c>
      <c r="N49" s="27" t="s">
        <v>23</v>
      </c>
      <c r="O49" s="27" t="s">
        <v>69</v>
      </c>
      <c r="P49" s="37" t="s">
        <v>537</v>
      </c>
      <c r="Q49" s="54" t="s">
        <v>398</v>
      </c>
      <c r="R49" s="215" t="s">
        <v>256</v>
      </c>
      <c r="S49" s="84"/>
      <c r="T49" s="29"/>
      <c r="U49" s="31"/>
      <c r="V49" s="29"/>
      <c r="W49" s="84"/>
      <c r="X49" s="29"/>
      <c r="Y49" s="84"/>
      <c r="Z49" s="33"/>
      <c r="AA49" s="84"/>
      <c r="AB49" s="29"/>
      <c r="AC49" s="84"/>
      <c r="AD49" s="29"/>
      <c r="AE49" s="31"/>
      <c r="AF49" s="29"/>
      <c r="AG49" s="31"/>
      <c r="AH49" s="29"/>
      <c r="AI49" s="31"/>
      <c r="AJ49" s="29" t="s">
        <v>154</v>
      </c>
      <c r="AK49" s="31"/>
      <c r="AL49" s="29"/>
      <c r="AM49" s="31"/>
      <c r="AN49" s="29" t="s">
        <v>29</v>
      </c>
      <c r="AO49" s="31"/>
      <c r="AP49" s="29"/>
      <c r="AQ49" s="31"/>
      <c r="AR49" s="29"/>
      <c r="AS49" s="31"/>
      <c r="AT49" s="31" t="s">
        <v>373</v>
      </c>
      <c r="AU49" s="31"/>
      <c r="AV49" s="31"/>
      <c r="AW49" s="29"/>
      <c r="AX49" s="31"/>
      <c r="AY49" s="29"/>
      <c r="AZ49" s="31"/>
      <c r="BA49" s="29"/>
      <c r="BB49" s="31"/>
      <c r="BC49" s="29"/>
      <c r="BD49" s="31"/>
      <c r="BE49" s="29"/>
      <c r="BF49" s="84"/>
      <c r="BG49" s="29"/>
      <c r="BH49" s="84"/>
      <c r="BI49" s="192"/>
      <c r="BJ49" s="84"/>
      <c r="BK49" s="29"/>
      <c r="BL49" s="84"/>
      <c r="BM49" s="8" t="s">
        <v>199</v>
      </c>
      <c r="BN49" s="54" t="s">
        <v>398</v>
      </c>
    </row>
    <row r="50" spans="2:66" s="24" customFormat="1" ht="69" customHeight="1" x14ac:dyDescent="0.25">
      <c r="B50" s="152"/>
      <c r="C50" s="73"/>
      <c r="D50" s="50"/>
      <c r="E50" s="50"/>
      <c r="F50" s="50"/>
      <c r="G50" s="50"/>
      <c r="H50" s="50"/>
      <c r="I50" s="53" t="s">
        <v>367</v>
      </c>
      <c r="J50" s="53" t="s">
        <v>570</v>
      </c>
      <c r="K50" s="53"/>
      <c r="L50" s="53"/>
      <c r="M50" s="77" t="s">
        <v>110</v>
      </c>
      <c r="N50" s="27" t="s">
        <v>23</v>
      </c>
      <c r="O50" s="27" t="s">
        <v>69</v>
      </c>
      <c r="P50" s="37" t="s">
        <v>369</v>
      </c>
      <c r="Q50" s="54" t="s">
        <v>368</v>
      </c>
      <c r="R50" s="192" t="s">
        <v>403</v>
      </c>
      <c r="S50" s="84"/>
      <c r="T50" s="29"/>
      <c r="U50" s="31"/>
      <c r="V50" s="29"/>
      <c r="W50" s="84"/>
      <c r="X50" s="29"/>
      <c r="Y50" s="84"/>
      <c r="Z50" s="33"/>
      <c r="AA50" s="84"/>
      <c r="AB50" s="29"/>
      <c r="AC50" s="84"/>
      <c r="AD50" s="29"/>
      <c r="AE50" s="31"/>
      <c r="AF50" s="29"/>
      <c r="AG50" s="31"/>
      <c r="AH50" s="29"/>
      <c r="AI50" s="31"/>
      <c r="AJ50" s="29" t="s">
        <v>154</v>
      </c>
      <c r="AK50" s="31"/>
      <c r="AL50" s="29"/>
      <c r="AM50" s="31"/>
      <c r="AN50" s="29" t="s">
        <v>29</v>
      </c>
      <c r="AO50" s="31"/>
      <c r="AP50" s="29"/>
      <c r="AQ50" s="31"/>
      <c r="AR50" s="29"/>
      <c r="AS50" s="31"/>
      <c r="AT50" s="31"/>
      <c r="AU50" s="31"/>
      <c r="AV50" s="31"/>
      <c r="AW50" s="29"/>
      <c r="AX50" s="31"/>
      <c r="AY50" s="29"/>
      <c r="AZ50" s="31"/>
      <c r="BA50" s="29"/>
      <c r="BB50" s="31"/>
      <c r="BC50" s="29"/>
      <c r="BD50" s="31"/>
      <c r="BE50" s="29"/>
      <c r="BF50" s="84"/>
      <c r="BG50" s="29"/>
      <c r="BH50" s="84"/>
      <c r="BI50" s="192"/>
      <c r="BJ50" s="84"/>
      <c r="BK50" s="29"/>
      <c r="BL50" s="84"/>
      <c r="BM50" s="8" t="s">
        <v>199</v>
      </c>
      <c r="BN50" s="29" t="s">
        <v>368</v>
      </c>
    </row>
    <row r="51" spans="2:66" s="24" customFormat="1" ht="69" customHeight="1" x14ac:dyDescent="0.25">
      <c r="B51" s="152"/>
      <c r="C51" s="73"/>
      <c r="D51" s="50"/>
      <c r="E51" s="50"/>
      <c r="F51" s="50"/>
      <c r="G51" s="50"/>
      <c r="H51" s="50"/>
      <c r="I51" s="53" t="s">
        <v>367</v>
      </c>
      <c r="J51" s="53" t="s">
        <v>404</v>
      </c>
      <c r="K51" s="53"/>
      <c r="L51" s="53"/>
      <c r="M51" s="77" t="s">
        <v>18</v>
      </c>
      <c r="N51" s="27" t="s">
        <v>23</v>
      </c>
      <c r="O51" s="27" t="s">
        <v>69</v>
      </c>
      <c r="P51" s="37" t="s">
        <v>405</v>
      </c>
      <c r="Q51" s="54" t="s">
        <v>406</v>
      </c>
      <c r="R51" s="192" t="s">
        <v>256</v>
      </c>
      <c r="S51" s="84"/>
      <c r="T51" s="29"/>
      <c r="U51" s="31"/>
      <c r="V51" s="29"/>
      <c r="W51" s="84"/>
      <c r="X51" s="29"/>
      <c r="Y51" s="84"/>
      <c r="Z51" s="33"/>
      <c r="AA51" s="84"/>
      <c r="AB51" s="29"/>
      <c r="AC51" s="84"/>
      <c r="AD51" s="29"/>
      <c r="AE51" s="31"/>
      <c r="AF51" s="29"/>
      <c r="AG51" s="31"/>
      <c r="AH51" s="29"/>
      <c r="AI51" s="31"/>
      <c r="AJ51" s="29" t="s">
        <v>35</v>
      </c>
      <c r="AK51" s="31"/>
      <c r="AL51" s="29"/>
      <c r="AM51" s="31"/>
      <c r="AN51" s="29" t="s">
        <v>29</v>
      </c>
      <c r="AO51" s="31"/>
      <c r="AP51" s="29"/>
      <c r="AQ51" s="31"/>
      <c r="AR51" s="29" t="s">
        <v>408</v>
      </c>
      <c r="AS51" s="31"/>
      <c r="AT51" s="31" t="s">
        <v>373</v>
      </c>
      <c r="AU51" s="31"/>
      <c r="AV51" s="31"/>
      <c r="AW51" s="29"/>
      <c r="AX51" s="31"/>
      <c r="AY51" s="29"/>
      <c r="AZ51" s="31"/>
      <c r="BA51" s="29"/>
      <c r="BB51" s="31"/>
      <c r="BC51" s="29" t="s">
        <v>409</v>
      </c>
      <c r="BD51" s="31"/>
      <c r="BE51" s="29"/>
      <c r="BF51" s="84"/>
      <c r="BG51" s="29"/>
      <c r="BH51" s="84"/>
      <c r="BI51" s="192"/>
      <c r="BJ51" s="84"/>
      <c r="BK51" s="29"/>
      <c r="BL51" s="84"/>
      <c r="BM51" s="8" t="s">
        <v>199</v>
      </c>
      <c r="BN51" s="54" t="s">
        <v>407</v>
      </c>
    </row>
    <row r="52" spans="2:66" s="24" customFormat="1" ht="69" customHeight="1" x14ac:dyDescent="0.25">
      <c r="B52" s="152"/>
      <c r="C52" s="73"/>
      <c r="D52" s="50"/>
      <c r="E52" s="50"/>
      <c r="F52" s="50"/>
      <c r="G52" s="50"/>
      <c r="H52" s="50"/>
      <c r="I52" s="53" t="s">
        <v>367</v>
      </c>
      <c r="J52" s="53" t="s">
        <v>568</v>
      </c>
      <c r="K52" s="53"/>
      <c r="L52" s="53"/>
      <c r="M52" s="77" t="s">
        <v>578</v>
      </c>
      <c r="N52" s="27" t="s">
        <v>23</v>
      </c>
      <c r="O52" s="27" t="s">
        <v>69</v>
      </c>
      <c r="P52" s="37" t="s">
        <v>577</v>
      </c>
      <c r="Q52" s="54" t="s">
        <v>580</v>
      </c>
      <c r="R52" s="29" t="s">
        <v>581</v>
      </c>
      <c r="S52" s="84"/>
      <c r="T52" s="29"/>
      <c r="U52" s="31"/>
      <c r="V52" s="29"/>
      <c r="W52" s="84"/>
      <c r="X52" s="29"/>
      <c r="Y52" s="84"/>
      <c r="Z52" s="33"/>
      <c r="AA52" s="84"/>
      <c r="AB52" s="29"/>
      <c r="AC52" s="84"/>
      <c r="AD52" s="29"/>
      <c r="AE52" s="31"/>
      <c r="AF52" s="29"/>
      <c r="AG52" s="31"/>
      <c r="AH52" s="29"/>
      <c r="AI52" s="31"/>
      <c r="AJ52" s="29" t="s">
        <v>35</v>
      </c>
      <c r="AK52" s="31"/>
      <c r="AL52" s="29"/>
      <c r="AM52" s="31"/>
      <c r="AN52" s="29" t="s">
        <v>29</v>
      </c>
      <c r="AO52" s="31"/>
      <c r="AP52" s="29"/>
      <c r="AQ52" s="31"/>
      <c r="AR52" s="29" t="s">
        <v>582</v>
      </c>
      <c r="AS52" s="31"/>
      <c r="AT52" s="31" t="s">
        <v>373</v>
      </c>
      <c r="AU52" s="31"/>
      <c r="AV52" s="31"/>
      <c r="AW52" s="29"/>
      <c r="AX52" s="31"/>
      <c r="AY52" s="29"/>
      <c r="AZ52" s="31"/>
      <c r="BA52" s="29"/>
      <c r="BB52" s="31"/>
      <c r="BC52" s="29"/>
      <c r="BD52" s="31"/>
      <c r="BE52" s="29"/>
      <c r="BF52" s="84"/>
      <c r="BG52" s="29"/>
      <c r="BH52" s="84"/>
      <c r="BI52" s="192"/>
      <c r="BJ52" s="84"/>
      <c r="BK52" s="29"/>
      <c r="BL52" s="84"/>
      <c r="BM52" s="8" t="s">
        <v>199</v>
      </c>
      <c r="BN52" s="54" t="s">
        <v>580</v>
      </c>
    </row>
    <row r="53" spans="2:66" s="24" customFormat="1" ht="79.5" customHeight="1" x14ac:dyDescent="0.25">
      <c r="B53" s="152"/>
      <c r="C53" s="73"/>
      <c r="D53" s="50"/>
      <c r="E53" s="50"/>
      <c r="F53" s="50"/>
      <c r="G53" s="50"/>
      <c r="H53" s="50"/>
      <c r="I53" s="53" t="s">
        <v>367</v>
      </c>
      <c r="J53" s="53" t="s">
        <v>569</v>
      </c>
      <c r="K53" s="53"/>
      <c r="L53" s="53"/>
      <c r="M53" s="77" t="s">
        <v>579</v>
      </c>
      <c r="N53" s="27" t="s">
        <v>23</v>
      </c>
      <c r="O53" s="27" t="s">
        <v>69</v>
      </c>
      <c r="P53" s="37" t="s">
        <v>577</v>
      </c>
      <c r="Q53" s="54" t="s">
        <v>580</v>
      </c>
      <c r="R53" s="29" t="s">
        <v>581</v>
      </c>
      <c r="S53" s="84"/>
      <c r="T53" s="29"/>
      <c r="U53" s="31"/>
      <c r="V53" s="29"/>
      <c r="W53" s="84"/>
      <c r="X53" s="29"/>
      <c r="Y53" s="84"/>
      <c r="Z53" s="33"/>
      <c r="AA53" s="84"/>
      <c r="AB53" s="29"/>
      <c r="AC53" s="84"/>
      <c r="AD53" s="29"/>
      <c r="AE53" s="31"/>
      <c r="AF53" s="29"/>
      <c r="AG53" s="31"/>
      <c r="AH53" s="29"/>
      <c r="AI53" s="31"/>
      <c r="AJ53" s="29" t="s">
        <v>35</v>
      </c>
      <c r="AK53" s="31"/>
      <c r="AL53" s="29"/>
      <c r="AM53" s="31"/>
      <c r="AN53" s="29" t="s">
        <v>29</v>
      </c>
      <c r="AO53" s="31"/>
      <c r="AP53" s="29"/>
      <c r="AQ53" s="31"/>
      <c r="AR53" s="29" t="s">
        <v>583</v>
      </c>
      <c r="AS53" s="31"/>
      <c r="AT53" s="31" t="s">
        <v>373</v>
      </c>
      <c r="AU53" s="31"/>
      <c r="AV53" s="31"/>
      <c r="AW53" s="29"/>
      <c r="AX53" s="31"/>
      <c r="AY53" s="29"/>
      <c r="AZ53" s="31"/>
      <c r="BA53" s="29"/>
      <c r="BB53" s="31"/>
      <c r="BC53" s="29"/>
      <c r="BD53" s="31"/>
      <c r="BE53" s="29"/>
      <c r="BF53" s="84"/>
      <c r="BG53" s="29"/>
      <c r="BH53" s="84"/>
      <c r="BI53" s="192"/>
      <c r="BJ53" s="84"/>
      <c r="BK53" s="29"/>
      <c r="BL53" s="84"/>
      <c r="BM53" s="8" t="s">
        <v>199</v>
      </c>
      <c r="BN53" s="54" t="s">
        <v>580</v>
      </c>
    </row>
    <row r="54" spans="2:66" s="24" customFormat="1" ht="69" customHeight="1" x14ac:dyDescent="0.25">
      <c r="B54" s="152"/>
      <c r="C54" s="73"/>
      <c r="D54" s="50"/>
      <c r="E54" s="50"/>
      <c r="F54" s="50"/>
      <c r="G54" s="50"/>
      <c r="H54" s="50"/>
      <c r="I54" s="53" t="s">
        <v>367</v>
      </c>
      <c r="J54" s="53" t="s">
        <v>395</v>
      </c>
      <c r="K54" s="53"/>
      <c r="L54" s="53"/>
      <c r="M54" s="77" t="s">
        <v>396</v>
      </c>
      <c r="N54" s="27" t="s">
        <v>23</v>
      </c>
      <c r="O54" s="27" t="s">
        <v>69</v>
      </c>
      <c r="P54" s="37" t="s">
        <v>397</v>
      </c>
      <c r="Q54" s="54" t="s">
        <v>398</v>
      </c>
      <c r="R54" s="29" t="s">
        <v>401</v>
      </c>
      <c r="S54" s="84"/>
      <c r="T54" s="29"/>
      <c r="U54" s="31"/>
      <c r="V54" s="29"/>
      <c r="W54" s="84"/>
      <c r="X54" s="29"/>
      <c r="Y54" s="84"/>
      <c r="Z54" s="33"/>
      <c r="AA54" s="84"/>
      <c r="AB54" s="29"/>
      <c r="AC54" s="84"/>
      <c r="AD54" s="29"/>
      <c r="AE54" s="31"/>
      <c r="AF54" s="29"/>
      <c r="AG54" s="31"/>
      <c r="AH54" s="29"/>
      <c r="AI54" s="31"/>
      <c r="AJ54" s="29" t="s">
        <v>154</v>
      </c>
      <c r="AK54" s="31"/>
      <c r="AL54" s="29"/>
      <c r="AM54" s="31"/>
      <c r="AN54" s="29" t="s">
        <v>29</v>
      </c>
      <c r="AO54" s="31"/>
      <c r="AP54" s="29"/>
      <c r="AQ54" s="31"/>
      <c r="AR54" s="29" t="s">
        <v>402</v>
      </c>
      <c r="AS54" s="31"/>
      <c r="AT54" s="31" t="s">
        <v>373</v>
      </c>
      <c r="AU54" s="31"/>
      <c r="AV54" s="31"/>
      <c r="AW54" s="29"/>
      <c r="AX54" s="31"/>
      <c r="AY54" s="29"/>
      <c r="AZ54" s="31"/>
      <c r="BA54" s="29"/>
      <c r="BB54" s="31"/>
      <c r="BC54" s="29"/>
      <c r="BD54" s="31"/>
      <c r="BE54" s="29"/>
      <c r="BF54" s="84"/>
      <c r="BG54" s="29"/>
      <c r="BH54" s="84"/>
      <c r="BI54" s="192"/>
      <c r="BJ54" s="84"/>
      <c r="BK54" s="29"/>
      <c r="BL54" s="84"/>
      <c r="BM54" s="8" t="s">
        <v>199</v>
      </c>
      <c r="BN54" s="29" t="s">
        <v>398</v>
      </c>
    </row>
    <row r="55" spans="2:66" s="24" customFormat="1" ht="69" customHeight="1" x14ac:dyDescent="0.25">
      <c r="B55" s="152"/>
      <c r="C55" s="73"/>
      <c r="D55" s="50"/>
      <c r="E55" s="50"/>
      <c r="F55" s="50"/>
      <c r="G55" s="50"/>
      <c r="H55" s="50"/>
      <c r="I55" s="53" t="s">
        <v>367</v>
      </c>
      <c r="J55" s="53" t="s">
        <v>386</v>
      </c>
      <c r="K55" s="53"/>
      <c r="L55" s="53"/>
      <c r="M55" s="77" t="s">
        <v>121</v>
      </c>
      <c r="N55" s="27" t="s">
        <v>23</v>
      </c>
      <c r="O55" s="27" t="s">
        <v>69</v>
      </c>
      <c r="P55" s="37" t="s">
        <v>387</v>
      </c>
      <c r="Q55" s="54" t="s">
        <v>388</v>
      </c>
      <c r="R55" s="29" t="s">
        <v>399</v>
      </c>
      <c r="S55" s="84"/>
      <c r="T55" s="29"/>
      <c r="U55" s="31"/>
      <c r="V55" s="29"/>
      <c r="W55" s="84"/>
      <c r="X55" s="29"/>
      <c r="Y55" s="84"/>
      <c r="Z55" s="33"/>
      <c r="AA55" s="84"/>
      <c r="AB55" s="29"/>
      <c r="AC55" s="84"/>
      <c r="AD55" s="29"/>
      <c r="AE55" s="31"/>
      <c r="AF55" s="29"/>
      <c r="AG55" s="31"/>
      <c r="AH55" s="29"/>
      <c r="AI55" s="31"/>
      <c r="AJ55" s="29" t="s">
        <v>187</v>
      </c>
      <c r="AK55" s="31"/>
      <c r="AL55" s="29"/>
      <c r="AM55" s="31"/>
      <c r="AN55" s="29" t="s">
        <v>29</v>
      </c>
      <c r="AO55" s="31"/>
      <c r="AP55" s="29"/>
      <c r="AQ55" s="31"/>
      <c r="AR55" s="29"/>
      <c r="AS55" s="31"/>
      <c r="AT55" s="31" t="s">
        <v>373</v>
      </c>
      <c r="AU55" s="31"/>
      <c r="AV55" s="31"/>
      <c r="AW55" s="29"/>
      <c r="AX55" s="31"/>
      <c r="AY55" s="29"/>
      <c r="AZ55" s="31"/>
      <c r="BA55" s="29"/>
      <c r="BB55" s="31"/>
      <c r="BC55" s="29"/>
      <c r="BD55" s="31"/>
      <c r="BE55" s="29"/>
      <c r="BF55" s="84"/>
      <c r="BG55" s="29"/>
      <c r="BH55" s="84"/>
      <c r="BI55" s="192"/>
      <c r="BJ55" s="84"/>
      <c r="BK55" s="29"/>
      <c r="BL55" s="84"/>
      <c r="BM55" s="8" t="s">
        <v>199</v>
      </c>
      <c r="BN55" s="54" t="s">
        <v>388</v>
      </c>
    </row>
    <row r="56" spans="2:66" s="24" customFormat="1" ht="69" customHeight="1" x14ac:dyDescent="0.25">
      <c r="B56" s="152"/>
      <c r="C56" s="73"/>
      <c r="D56" s="50"/>
      <c r="E56" s="50"/>
      <c r="F56" s="50"/>
      <c r="G56" s="50"/>
      <c r="H56" s="50"/>
      <c r="I56" s="53" t="s">
        <v>367</v>
      </c>
      <c r="J56" s="53" t="s">
        <v>389</v>
      </c>
      <c r="K56" s="53"/>
      <c r="L56" s="53"/>
      <c r="M56" s="77" t="s">
        <v>391</v>
      </c>
      <c r="N56" s="27" t="s">
        <v>23</v>
      </c>
      <c r="O56" s="27" t="s">
        <v>69</v>
      </c>
      <c r="P56" s="37" t="s">
        <v>392</v>
      </c>
      <c r="Q56" s="54" t="s">
        <v>393</v>
      </c>
      <c r="R56" s="29" t="s">
        <v>394</v>
      </c>
      <c r="S56" s="84"/>
      <c r="T56" s="29"/>
      <c r="U56" s="31"/>
      <c r="V56" s="29"/>
      <c r="W56" s="84"/>
      <c r="X56" s="29"/>
      <c r="Y56" s="84"/>
      <c r="Z56" s="33"/>
      <c r="AA56" s="84"/>
      <c r="AB56" s="29"/>
      <c r="AC56" s="84"/>
      <c r="AD56" s="29"/>
      <c r="AE56" s="31"/>
      <c r="AF56" s="29"/>
      <c r="AG56" s="31"/>
      <c r="AH56" s="29"/>
      <c r="AI56" s="31"/>
      <c r="AJ56" s="29" t="s">
        <v>187</v>
      </c>
      <c r="AK56" s="31"/>
      <c r="AL56" s="29"/>
      <c r="AM56" s="31"/>
      <c r="AN56" s="29" t="s">
        <v>390</v>
      </c>
      <c r="AO56" s="31"/>
      <c r="AP56" s="29"/>
      <c r="AQ56" s="31"/>
      <c r="AR56" s="29"/>
      <c r="AS56" s="31"/>
      <c r="AT56" s="31" t="s">
        <v>373</v>
      </c>
      <c r="AU56" s="31"/>
      <c r="AV56" s="31"/>
      <c r="AW56" s="29"/>
      <c r="AX56" s="31"/>
      <c r="AY56" s="29"/>
      <c r="AZ56" s="31"/>
      <c r="BA56" s="29"/>
      <c r="BB56" s="31"/>
      <c r="BC56" s="29"/>
      <c r="BD56" s="31"/>
      <c r="BE56" s="29"/>
      <c r="BF56" s="84"/>
      <c r="BG56" s="29"/>
      <c r="BH56" s="84"/>
      <c r="BI56" s="192"/>
      <c r="BJ56" s="84"/>
      <c r="BK56" s="29"/>
      <c r="BL56" s="84"/>
      <c r="BM56" s="8" t="s">
        <v>199</v>
      </c>
      <c r="BN56" s="54" t="s">
        <v>393</v>
      </c>
    </row>
    <row r="57" spans="2:66" s="24" customFormat="1" ht="69" customHeight="1" x14ac:dyDescent="0.25">
      <c r="B57" s="152"/>
      <c r="C57" s="73"/>
      <c r="D57" s="50"/>
      <c r="E57" s="50"/>
      <c r="F57" s="50"/>
      <c r="G57" s="50"/>
      <c r="H57" s="50"/>
      <c r="I57" s="53" t="s">
        <v>367</v>
      </c>
      <c r="J57" s="53" t="s">
        <v>382</v>
      </c>
      <c r="K57" s="53"/>
      <c r="L57" s="53"/>
      <c r="M57" s="77" t="s">
        <v>385</v>
      </c>
      <c r="N57" s="27" t="s">
        <v>23</v>
      </c>
      <c r="O57" s="27" t="s">
        <v>69</v>
      </c>
      <c r="P57" s="37" t="s">
        <v>383</v>
      </c>
      <c r="Q57" s="54" t="s">
        <v>384</v>
      </c>
      <c r="R57" s="29" t="s">
        <v>400</v>
      </c>
      <c r="S57" s="84"/>
      <c r="T57" s="29"/>
      <c r="U57" s="31"/>
      <c r="V57" s="29"/>
      <c r="W57" s="84"/>
      <c r="X57" s="29"/>
      <c r="Y57" s="84"/>
      <c r="Z57" s="33"/>
      <c r="AA57" s="84"/>
      <c r="AB57" s="29"/>
      <c r="AC57" s="84"/>
      <c r="AD57" s="29"/>
      <c r="AE57" s="31"/>
      <c r="AF57" s="29"/>
      <c r="AG57" s="31"/>
      <c r="AH57" s="29"/>
      <c r="AI57" s="31"/>
      <c r="AJ57" s="29" t="s">
        <v>187</v>
      </c>
      <c r="AK57" s="31"/>
      <c r="AL57" s="29"/>
      <c r="AM57" s="31"/>
      <c r="AN57" s="29" t="s">
        <v>29</v>
      </c>
      <c r="AO57" s="31"/>
      <c r="AP57" s="29"/>
      <c r="AQ57" s="31"/>
      <c r="AR57" s="29"/>
      <c r="AS57" s="31"/>
      <c r="AT57" s="31" t="s">
        <v>373</v>
      </c>
      <c r="AU57" s="31"/>
      <c r="AV57" s="31"/>
      <c r="AW57" s="29"/>
      <c r="AX57" s="31"/>
      <c r="AY57" s="29"/>
      <c r="AZ57" s="31"/>
      <c r="BA57" s="29"/>
      <c r="BB57" s="31"/>
      <c r="BC57" s="29"/>
      <c r="BD57" s="31"/>
      <c r="BE57" s="29"/>
      <c r="BF57" s="84"/>
      <c r="BG57" s="29"/>
      <c r="BH57" s="84"/>
      <c r="BI57" s="192"/>
      <c r="BJ57" s="84"/>
      <c r="BK57" s="29"/>
      <c r="BL57" s="84"/>
      <c r="BM57" s="8" t="s">
        <v>199</v>
      </c>
      <c r="BN57" s="29" t="s">
        <v>384</v>
      </c>
    </row>
    <row r="58" spans="2:66" s="24" customFormat="1" ht="78" customHeight="1" x14ac:dyDescent="0.25">
      <c r="B58" s="152"/>
      <c r="C58" s="73"/>
      <c r="D58" s="50"/>
      <c r="E58" s="50"/>
      <c r="F58" s="50"/>
      <c r="G58" s="50"/>
      <c r="H58" s="50"/>
      <c r="I58" s="53" t="s">
        <v>367</v>
      </c>
      <c r="J58" s="53" t="s">
        <v>411</v>
      </c>
      <c r="K58" s="53"/>
      <c r="L58" s="53"/>
      <c r="M58" s="77" t="s">
        <v>412</v>
      </c>
      <c r="N58" s="27" t="s">
        <v>23</v>
      </c>
      <c r="O58" s="27" t="s">
        <v>69</v>
      </c>
      <c r="P58" s="37" t="s">
        <v>413</v>
      </c>
      <c r="Q58" s="54" t="s">
        <v>414</v>
      </c>
      <c r="R58" s="29" t="s">
        <v>415</v>
      </c>
      <c r="S58" s="84"/>
      <c r="T58" s="29"/>
      <c r="U58" s="31"/>
      <c r="V58" s="29"/>
      <c r="W58" s="84"/>
      <c r="X58" s="29"/>
      <c r="Y58" s="84"/>
      <c r="Z58" s="33"/>
      <c r="AA58" s="84"/>
      <c r="AB58" s="29"/>
      <c r="AC58" s="84"/>
      <c r="AD58" s="29"/>
      <c r="AE58" s="31"/>
      <c r="AF58" s="29"/>
      <c r="AG58" s="31"/>
      <c r="AH58" s="29"/>
      <c r="AI58" s="31"/>
      <c r="AJ58" s="29" t="s">
        <v>187</v>
      </c>
      <c r="AK58" s="31"/>
      <c r="AL58" s="29"/>
      <c r="AM58" s="31"/>
      <c r="AN58" s="29" t="s">
        <v>29</v>
      </c>
      <c r="AO58" s="31"/>
      <c r="AP58" s="29"/>
      <c r="AQ58" s="31"/>
      <c r="AR58" s="29" t="s">
        <v>417</v>
      </c>
      <c r="AS58" s="31"/>
      <c r="AT58" s="31" t="s">
        <v>373</v>
      </c>
      <c r="AU58" s="31"/>
      <c r="AV58" s="31"/>
      <c r="AW58" s="29"/>
      <c r="AX58" s="31"/>
      <c r="AY58" s="29"/>
      <c r="AZ58" s="31"/>
      <c r="BA58" s="29"/>
      <c r="BB58" s="31"/>
      <c r="BC58" s="29" t="s">
        <v>416</v>
      </c>
      <c r="BD58" s="31"/>
      <c r="BE58" s="29"/>
      <c r="BF58" s="84"/>
      <c r="BG58" s="29"/>
      <c r="BH58" s="84"/>
      <c r="BI58" s="192"/>
      <c r="BJ58" s="84"/>
      <c r="BK58" s="29"/>
      <c r="BL58" s="84"/>
      <c r="BM58" s="8" t="s">
        <v>199</v>
      </c>
      <c r="BN58" s="54" t="s">
        <v>414</v>
      </c>
    </row>
    <row r="59" spans="2:66" s="24" customFormat="1" ht="51" customHeight="1" x14ac:dyDescent="0.25">
      <c r="B59" s="152"/>
      <c r="C59" s="73"/>
      <c r="D59" s="50"/>
      <c r="E59" s="50"/>
      <c r="F59" s="50"/>
      <c r="G59" s="50"/>
      <c r="H59" s="50"/>
      <c r="I59" s="53" t="s">
        <v>367</v>
      </c>
      <c r="J59" s="53" t="s">
        <v>421</v>
      </c>
      <c r="K59" s="53"/>
      <c r="L59" s="53"/>
      <c r="M59" s="77" t="s">
        <v>99</v>
      </c>
      <c r="N59" s="27" t="s">
        <v>23</v>
      </c>
      <c r="O59" s="27" t="s">
        <v>69</v>
      </c>
      <c r="P59" s="37" t="s">
        <v>423</v>
      </c>
      <c r="Q59" s="54" t="s">
        <v>422</v>
      </c>
      <c r="R59" s="29" t="s">
        <v>424</v>
      </c>
      <c r="S59" s="84"/>
      <c r="T59" s="29"/>
      <c r="U59" s="31"/>
      <c r="V59" s="29"/>
      <c r="W59" s="84"/>
      <c r="X59" s="29"/>
      <c r="Y59" s="84"/>
      <c r="Z59" s="33"/>
      <c r="AA59" s="84"/>
      <c r="AB59" s="29"/>
      <c r="AC59" s="84"/>
      <c r="AD59" s="29"/>
      <c r="AE59" s="31"/>
      <c r="AF59" s="29"/>
      <c r="AG59" s="31"/>
      <c r="AH59" s="29"/>
      <c r="AI59" s="31"/>
      <c r="AJ59" s="29" t="s">
        <v>425</v>
      </c>
      <c r="AK59" s="31"/>
      <c r="AL59" s="29"/>
      <c r="AM59" s="31"/>
      <c r="AN59" s="29" t="s">
        <v>29</v>
      </c>
      <c r="AO59" s="31"/>
      <c r="AP59" s="29"/>
      <c r="AQ59" s="31"/>
      <c r="AR59" s="29" t="s">
        <v>427</v>
      </c>
      <c r="AS59" s="31"/>
      <c r="AT59" s="31" t="s">
        <v>373</v>
      </c>
      <c r="AU59" s="31"/>
      <c r="AV59" s="31"/>
      <c r="AW59" s="29"/>
      <c r="AX59" s="31"/>
      <c r="AY59" s="29"/>
      <c r="AZ59" s="31"/>
      <c r="BA59" s="29"/>
      <c r="BB59" s="31"/>
      <c r="BC59" s="29" t="s">
        <v>426</v>
      </c>
      <c r="BD59" s="31"/>
      <c r="BE59" s="29"/>
      <c r="BF59" s="84"/>
      <c r="BG59" s="29"/>
      <c r="BH59" s="84"/>
      <c r="BI59" s="192"/>
      <c r="BJ59" s="84"/>
      <c r="BK59" s="29"/>
      <c r="BL59" s="84"/>
      <c r="BM59" s="8" t="s">
        <v>199</v>
      </c>
      <c r="BN59" s="54" t="s">
        <v>422</v>
      </c>
    </row>
    <row r="60" spans="2:66" s="24" customFormat="1" ht="46.5" customHeight="1" x14ac:dyDescent="0.25">
      <c r="B60" s="152"/>
      <c r="C60" s="73"/>
      <c r="D60" s="50"/>
      <c r="E60" s="50"/>
      <c r="F60" s="50"/>
      <c r="G60" s="50"/>
      <c r="H60" s="50"/>
      <c r="I60" s="53" t="s">
        <v>367</v>
      </c>
      <c r="J60" s="53" t="s">
        <v>443</v>
      </c>
      <c r="K60" s="53"/>
      <c r="L60" s="53"/>
      <c r="M60" s="77" t="s">
        <v>444</v>
      </c>
      <c r="N60" s="27" t="s">
        <v>23</v>
      </c>
      <c r="O60" s="27" t="s">
        <v>69</v>
      </c>
      <c r="P60" s="37" t="s">
        <v>445</v>
      </c>
      <c r="Q60" s="54" t="s">
        <v>422</v>
      </c>
      <c r="R60" s="29" t="s">
        <v>446</v>
      </c>
      <c r="S60" s="84"/>
      <c r="T60" s="29"/>
      <c r="U60" s="31"/>
      <c r="V60" s="29"/>
      <c r="W60" s="84"/>
      <c r="X60" s="29"/>
      <c r="Y60" s="84"/>
      <c r="Z60" s="33"/>
      <c r="AA60" s="84"/>
      <c r="AB60" s="29"/>
      <c r="AC60" s="84"/>
      <c r="AD60" s="29"/>
      <c r="AE60" s="31"/>
      <c r="AF60" s="29"/>
      <c r="AG60" s="31"/>
      <c r="AH60" s="29"/>
      <c r="AI60" s="31"/>
      <c r="AJ60" s="29" t="s">
        <v>187</v>
      </c>
      <c r="AK60" s="31"/>
      <c r="AL60" s="29"/>
      <c r="AM60" s="31"/>
      <c r="AN60" s="29" t="s">
        <v>29</v>
      </c>
      <c r="AO60" s="31"/>
      <c r="AP60" s="29"/>
      <c r="AQ60" s="31"/>
      <c r="AR60" s="29" t="s">
        <v>427</v>
      </c>
      <c r="AS60" s="31"/>
      <c r="AT60" s="31" t="s">
        <v>373</v>
      </c>
      <c r="AU60" s="31"/>
      <c r="AV60" s="31"/>
      <c r="AW60" s="29"/>
      <c r="AX60" s="31"/>
      <c r="AY60" s="29"/>
      <c r="AZ60" s="31"/>
      <c r="BA60" s="29"/>
      <c r="BB60" s="31"/>
      <c r="BC60" s="29" t="s">
        <v>426</v>
      </c>
      <c r="BD60" s="31"/>
      <c r="BE60" s="29"/>
      <c r="BF60" s="84"/>
      <c r="BG60" s="29"/>
      <c r="BH60" s="84"/>
      <c r="BI60" s="192"/>
      <c r="BJ60" s="84"/>
      <c r="BK60" s="29"/>
      <c r="BL60" s="84"/>
      <c r="BM60" s="8" t="s">
        <v>199</v>
      </c>
      <c r="BN60" s="54" t="s">
        <v>422</v>
      </c>
    </row>
    <row r="61" spans="2:66" s="24" customFormat="1" ht="46.5" customHeight="1" x14ac:dyDescent="0.25">
      <c r="B61" s="152"/>
      <c r="C61" s="73"/>
      <c r="D61" s="50"/>
      <c r="E61" s="50"/>
      <c r="F61" s="50"/>
      <c r="G61" s="50"/>
      <c r="H61" s="50"/>
      <c r="I61" s="53" t="s">
        <v>367</v>
      </c>
      <c r="J61" s="53" t="s">
        <v>457</v>
      </c>
      <c r="K61" s="53"/>
      <c r="L61" s="53"/>
      <c r="M61" s="77" t="s">
        <v>458</v>
      </c>
      <c r="N61" s="27" t="s">
        <v>23</v>
      </c>
      <c r="O61" s="27" t="s">
        <v>69</v>
      </c>
      <c r="P61" s="37" t="s">
        <v>460</v>
      </c>
      <c r="Q61" s="54" t="s">
        <v>398</v>
      </c>
      <c r="R61" s="29" t="s">
        <v>461</v>
      </c>
      <c r="S61" s="84"/>
      <c r="T61" s="29"/>
      <c r="U61" s="31"/>
      <c r="V61" s="29"/>
      <c r="W61" s="84"/>
      <c r="X61" s="29"/>
      <c r="Y61" s="84"/>
      <c r="Z61" s="33"/>
      <c r="AA61" s="84"/>
      <c r="AB61" s="29"/>
      <c r="AC61" s="84"/>
      <c r="AD61" s="29"/>
      <c r="AE61" s="31"/>
      <c r="AF61" s="29"/>
      <c r="AG61" s="31"/>
      <c r="AH61" s="29"/>
      <c r="AI61" s="31"/>
      <c r="AJ61" s="29" t="s">
        <v>187</v>
      </c>
      <c r="AK61" s="31"/>
      <c r="AL61" s="29"/>
      <c r="AM61" s="31"/>
      <c r="AN61" s="29" t="s">
        <v>29</v>
      </c>
      <c r="AO61" s="31"/>
      <c r="AP61" s="29"/>
      <c r="AQ61" s="31"/>
      <c r="AR61" s="29" t="s">
        <v>427</v>
      </c>
      <c r="AS61" s="31"/>
      <c r="AT61" s="31" t="s">
        <v>373</v>
      </c>
      <c r="AU61" s="31"/>
      <c r="AV61" s="31"/>
      <c r="AW61" s="29"/>
      <c r="AX61" s="31"/>
      <c r="AY61" s="29"/>
      <c r="AZ61" s="31"/>
      <c r="BA61" s="29"/>
      <c r="BB61" s="31"/>
      <c r="BC61" s="29" t="s">
        <v>426</v>
      </c>
      <c r="BD61" s="31"/>
      <c r="BE61" s="29"/>
      <c r="BF61" s="84"/>
      <c r="BG61" s="29"/>
      <c r="BH61" s="84"/>
      <c r="BI61" s="192"/>
      <c r="BJ61" s="84"/>
      <c r="BK61" s="29"/>
      <c r="BL61" s="84"/>
      <c r="BM61" s="8" t="s">
        <v>199</v>
      </c>
      <c r="BN61" s="54" t="s">
        <v>422</v>
      </c>
    </row>
    <row r="62" spans="2:66" s="24" customFormat="1" ht="45" customHeight="1" x14ac:dyDescent="0.25">
      <c r="B62" s="152"/>
      <c r="C62" s="73"/>
      <c r="D62" s="50"/>
      <c r="E62" s="50"/>
      <c r="F62" s="50"/>
      <c r="G62" s="50"/>
      <c r="H62" s="50"/>
      <c r="I62" s="53" t="s">
        <v>367</v>
      </c>
      <c r="J62" s="53" t="s">
        <v>528</v>
      </c>
      <c r="K62" s="53"/>
      <c r="L62" s="53"/>
      <c r="M62" s="77" t="s">
        <v>529</v>
      </c>
      <c r="N62" s="27" t="s">
        <v>23</v>
      </c>
      <c r="O62" s="27" t="s">
        <v>69</v>
      </c>
      <c r="P62" s="55" t="s">
        <v>530</v>
      </c>
      <c r="Q62" s="54" t="s">
        <v>398</v>
      </c>
      <c r="R62" s="29" t="s">
        <v>531</v>
      </c>
      <c r="S62" s="84"/>
      <c r="T62" s="29"/>
      <c r="U62" s="31"/>
      <c r="V62" s="29"/>
      <c r="W62" s="84"/>
      <c r="X62" s="29"/>
      <c r="Y62" s="84"/>
      <c r="Z62" s="33"/>
      <c r="AA62" s="84"/>
      <c r="AB62" s="29"/>
      <c r="AC62" s="84"/>
      <c r="AD62" s="29" t="s">
        <v>533</v>
      </c>
      <c r="AE62" s="31"/>
      <c r="AF62" s="29"/>
      <c r="AG62" s="31"/>
      <c r="AH62" s="29"/>
      <c r="AI62" s="31"/>
      <c r="AJ62" s="29" t="s">
        <v>187</v>
      </c>
      <c r="AK62" s="31"/>
      <c r="AL62" s="29"/>
      <c r="AM62" s="31"/>
      <c r="AN62" s="29" t="s">
        <v>29</v>
      </c>
      <c r="AO62" s="31"/>
      <c r="AP62" s="29"/>
      <c r="AQ62" s="31"/>
      <c r="AR62" s="29" t="s">
        <v>532</v>
      </c>
      <c r="AS62" s="43"/>
      <c r="AT62" s="43" t="s">
        <v>373</v>
      </c>
      <c r="AU62" s="31"/>
      <c r="AV62" s="31"/>
      <c r="AW62" s="29"/>
      <c r="AX62" s="31"/>
      <c r="AY62" s="29"/>
      <c r="AZ62" s="31"/>
      <c r="BA62" s="29"/>
      <c r="BB62" s="31"/>
      <c r="BC62" s="29"/>
      <c r="BD62" s="31"/>
      <c r="BE62" s="29"/>
      <c r="BF62" s="84"/>
      <c r="BG62" s="29"/>
      <c r="BH62" s="84"/>
      <c r="BI62" s="192"/>
      <c r="BJ62" s="84"/>
      <c r="BK62" s="29"/>
      <c r="BL62" s="84"/>
      <c r="BM62" s="8" t="s">
        <v>199</v>
      </c>
      <c r="BN62" s="54" t="s">
        <v>422</v>
      </c>
    </row>
    <row r="63" spans="2:66" s="24" customFormat="1" ht="199.5" customHeight="1" x14ac:dyDescent="0.25">
      <c r="B63" s="152"/>
      <c r="C63" s="73"/>
      <c r="D63" s="50"/>
      <c r="E63" s="50"/>
      <c r="F63" s="50"/>
      <c r="G63" s="50"/>
      <c r="H63" s="50"/>
      <c r="I63" s="53" t="s">
        <v>83</v>
      </c>
      <c r="J63" s="53" t="s">
        <v>650</v>
      </c>
      <c r="K63" s="53"/>
      <c r="L63" s="53"/>
      <c r="M63" s="25" t="s">
        <v>104</v>
      </c>
      <c r="N63" s="27" t="s">
        <v>23</v>
      </c>
      <c r="O63" s="27" t="s">
        <v>72</v>
      </c>
      <c r="P63" s="55" t="s">
        <v>651</v>
      </c>
      <c r="Q63" s="54" t="s">
        <v>652</v>
      </c>
      <c r="R63" s="29" t="s">
        <v>581</v>
      </c>
      <c r="S63" s="84"/>
      <c r="T63" s="29" t="s">
        <v>653</v>
      </c>
      <c r="U63" s="31"/>
      <c r="V63" s="29"/>
      <c r="W63" s="84"/>
      <c r="X63" s="29"/>
      <c r="Y63" s="84"/>
      <c r="Z63" s="33"/>
      <c r="AA63" s="84"/>
      <c r="AB63" s="29"/>
      <c r="AC63" s="84"/>
      <c r="AD63" s="29"/>
      <c r="AE63" s="31"/>
      <c r="AF63" s="29"/>
      <c r="AG63" s="31"/>
      <c r="AH63" s="29"/>
      <c r="AI63" s="31"/>
      <c r="AJ63" s="29" t="s">
        <v>486</v>
      </c>
      <c r="AK63" s="31"/>
      <c r="AL63" s="29"/>
      <c r="AM63" s="31"/>
      <c r="AN63" s="29" t="s">
        <v>29</v>
      </c>
      <c r="AO63" s="31"/>
      <c r="AP63" s="29"/>
      <c r="AQ63" s="31"/>
      <c r="AR63" s="29"/>
      <c r="AS63" s="43"/>
      <c r="AT63" s="43"/>
      <c r="AU63" s="31"/>
      <c r="AV63" s="31"/>
      <c r="AW63" s="29"/>
      <c r="AX63" s="31"/>
      <c r="AY63" s="29"/>
      <c r="AZ63" s="31"/>
      <c r="BA63" s="29"/>
      <c r="BB63" s="31"/>
      <c r="BC63" s="29"/>
      <c r="BD63" s="31"/>
      <c r="BE63" s="29"/>
      <c r="BF63" s="84"/>
      <c r="BG63" s="29"/>
      <c r="BH63" s="84"/>
      <c r="BI63" s="192"/>
      <c r="BJ63" s="84"/>
      <c r="BK63" s="29"/>
      <c r="BL63" s="84"/>
      <c r="BM63" s="8">
        <v>557</v>
      </c>
      <c r="BN63" s="54" t="s">
        <v>654</v>
      </c>
    </row>
    <row r="64" spans="2:66" s="24" customFormat="1" ht="73.5" customHeight="1" x14ac:dyDescent="0.25">
      <c r="B64" s="152"/>
      <c r="C64" s="73"/>
      <c r="D64" s="50"/>
      <c r="E64" s="50"/>
      <c r="F64" s="50"/>
      <c r="G64" s="50"/>
      <c r="H64" s="50"/>
      <c r="I64" s="53" t="s">
        <v>83</v>
      </c>
      <c r="J64" s="53" t="s">
        <v>562</v>
      </c>
      <c r="K64" s="53"/>
      <c r="L64" s="53"/>
      <c r="M64" s="77" t="s">
        <v>40</v>
      </c>
      <c r="N64" s="27" t="s">
        <v>22</v>
      </c>
      <c r="O64" s="27" t="s">
        <v>25</v>
      </c>
      <c r="P64" s="55" t="s">
        <v>405</v>
      </c>
      <c r="Q64" s="54" t="s">
        <v>563</v>
      </c>
      <c r="R64" s="29" t="s">
        <v>564</v>
      </c>
      <c r="S64" s="84"/>
      <c r="T64" s="29"/>
      <c r="U64" s="31"/>
      <c r="V64" s="29"/>
      <c r="W64" s="84"/>
      <c r="X64" s="29"/>
      <c r="Y64" s="84"/>
      <c r="Z64" s="33"/>
      <c r="AA64" s="84"/>
      <c r="AB64" s="29"/>
      <c r="AC64" s="84"/>
      <c r="AD64" s="29"/>
      <c r="AE64" s="31"/>
      <c r="AF64" s="29"/>
      <c r="AG64" s="31"/>
      <c r="AH64" s="29"/>
      <c r="AI64" s="31"/>
      <c r="AJ64" s="29" t="s">
        <v>187</v>
      </c>
      <c r="AK64" s="31"/>
      <c r="AL64" s="29"/>
      <c r="AM64" s="31"/>
      <c r="AN64" s="29"/>
      <c r="AO64" s="31"/>
      <c r="AP64" s="29"/>
      <c r="AQ64" s="31"/>
      <c r="AR64" s="29" t="s">
        <v>339</v>
      </c>
      <c r="AS64" s="43"/>
      <c r="AT64" s="31" t="s">
        <v>373</v>
      </c>
      <c r="AU64" s="31"/>
      <c r="AV64" s="31"/>
      <c r="AW64" s="29"/>
      <c r="AX64" s="31"/>
      <c r="AY64" s="29"/>
      <c r="AZ64" s="31"/>
      <c r="BA64" s="29"/>
      <c r="BB64" s="31"/>
      <c r="BC64" s="29"/>
      <c r="BD64" s="31"/>
      <c r="BE64" s="29"/>
      <c r="BF64" s="84"/>
      <c r="BG64" s="29"/>
      <c r="BH64" s="84"/>
      <c r="BI64" s="192"/>
      <c r="BJ64" s="84"/>
      <c r="BK64" s="29"/>
      <c r="BL64" s="84"/>
      <c r="BM64" s="8">
        <v>120</v>
      </c>
      <c r="BN64" s="54" t="s">
        <v>684</v>
      </c>
    </row>
    <row r="65" spans="2:66" s="24" customFormat="1" ht="85.5" customHeight="1" x14ac:dyDescent="0.25">
      <c r="B65" s="152"/>
      <c r="C65" s="73"/>
      <c r="D65" s="50"/>
      <c r="E65" s="50"/>
      <c r="F65" s="50"/>
      <c r="G65" s="99"/>
      <c r="H65" s="51"/>
      <c r="I65" s="53" t="s">
        <v>83</v>
      </c>
      <c r="J65" s="53" t="s">
        <v>525</v>
      </c>
      <c r="K65" s="53"/>
      <c r="L65" s="53"/>
      <c r="M65" s="77" t="s">
        <v>526</v>
      </c>
      <c r="N65" s="27" t="s">
        <v>22</v>
      </c>
      <c r="O65" s="27" t="s">
        <v>25</v>
      </c>
      <c r="P65" s="55" t="s">
        <v>524</v>
      </c>
      <c r="Q65" s="54" t="s">
        <v>527</v>
      </c>
      <c r="R65" s="29"/>
      <c r="S65" s="84"/>
      <c r="T65" s="29"/>
      <c r="U65" s="31"/>
      <c r="V65" s="29"/>
      <c r="W65" s="84"/>
      <c r="X65" s="29"/>
      <c r="Y65" s="84"/>
      <c r="Z65" s="33"/>
      <c r="AA65" s="84"/>
      <c r="AB65" s="29"/>
      <c r="AC65" s="84"/>
      <c r="AD65" s="29"/>
      <c r="AE65" s="31"/>
      <c r="AF65" s="29"/>
      <c r="AG65" s="31"/>
      <c r="AH65" s="29"/>
      <c r="AI65" s="31"/>
      <c r="AJ65" s="29" t="s">
        <v>187</v>
      </c>
      <c r="AK65" s="31"/>
      <c r="AL65" s="29"/>
      <c r="AM65" s="31"/>
      <c r="AN65" s="29"/>
      <c r="AO65" s="31"/>
      <c r="AP65" s="29"/>
      <c r="AQ65" s="31"/>
      <c r="AR65" s="29" t="s">
        <v>339</v>
      </c>
      <c r="AS65" s="31"/>
      <c r="AT65" s="31" t="s">
        <v>373</v>
      </c>
      <c r="AU65" s="31"/>
      <c r="AV65" s="31"/>
      <c r="AW65" s="29"/>
      <c r="AX65" s="31"/>
      <c r="AY65" s="29"/>
      <c r="AZ65" s="31"/>
      <c r="BA65" s="29"/>
      <c r="BB65" s="31"/>
      <c r="BC65" s="29"/>
      <c r="BD65" s="31"/>
      <c r="BE65" s="29"/>
      <c r="BF65" s="84"/>
      <c r="BG65" s="29"/>
      <c r="BH65" s="84"/>
      <c r="BI65" s="192"/>
      <c r="BJ65" s="84"/>
      <c r="BK65" s="29"/>
      <c r="BL65" s="84"/>
      <c r="BM65" s="8">
        <v>125</v>
      </c>
      <c r="BN65" s="54" t="s">
        <v>685</v>
      </c>
    </row>
    <row r="66" spans="2:66" s="24" customFormat="1" ht="71.25" customHeight="1" x14ac:dyDescent="0.25">
      <c r="B66" s="152"/>
      <c r="C66" s="73"/>
      <c r="D66" s="50"/>
      <c r="E66" s="50"/>
      <c r="F66" s="51"/>
      <c r="G66" s="99"/>
      <c r="H66" s="51"/>
      <c r="I66" s="26" t="s">
        <v>83</v>
      </c>
      <c r="J66" s="26" t="s">
        <v>565</v>
      </c>
      <c r="K66" s="26"/>
      <c r="L66" s="26"/>
      <c r="M66" s="58" t="s">
        <v>75</v>
      </c>
      <c r="N66" s="27" t="s">
        <v>22</v>
      </c>
      <c r="O66" s="27" t="s">
        <v>25</v>
      </c>
      <c r="P66" s="28" t="s">
        <v>566</v>
      </c>
      <c r="Q66" s="29" t="s">
        <v>567</v>
      </c>
      <c r="R66" s="29"/>
      <c r="S66" s="84"/>
      <c r="T66" s="29"/>
      <c r="U66" s="31"/>
      <c r="V66" s="29"/>
      <c r="W66" s="84"/>
      <c r="X66" s="29"/>
      <c r="Y66" s="84"/>
      <c r="Z66" s="33"/>
      <c r="AA66" s="84"/>
      <c r="AB66" s="29"/>
      <c r="AC66" s="84"/>
      <c r="AD66" s="29"/>
      <c r="AE66" s="31"/>
      <c r="AF66" s="29"/>
      <c r="AG66" s="31"/>
      <c r="AH66" s="29"/>
      <c r="AI66" s="31"/>
      <c r="AJ66" s="29" t="s">
        <v>187</v>
      </c>
      <c r="AK66" s="31"/>
      <c r="AL66" s="29"/>
      <c r="AM66" s="31"/>
      <c r="AN66" s="29"/>
      <c r="AO66" s="31"/>
      <c r="AP66" s="29"/>
      <c r="AQ66" s="31"/>
      <c r="AR66" s="29" t="s">
        <v>339</v>
      </c>
      <c r="AS66" s="31"/>
      <c r="AT66" s="31" t="s">
        <v>373</v>
      </c>
      <c r="AU66" s="31"/>
      <c r="AV66" s="31"/>
      <c r="AW66" s="29"/>
      <c r="AX66" s="31"/>
      <c r="AY66" s="29"/>
      <c r="AZ66" s="31"/>
      <c r="BA66" s="29"/>
      <c r="BB66" s="31"/>
      <c r="BC66" s="29"/>
      <c r="BD66" s="31"/>
      <c r="BE66" s="29"/>
      <c r="BF66" s="84"/>
      <c r="BG66" s="29"/>
      <c r="BH66" s="84"/>
      <c r="BI66" s="192"/>
      <c r="BJ66" s="84"/>
      <c r="BK66" s="29"/>
      <c r="BL66" s="84"/>
      <c r="BM66" s="8">
        <v>130</v>
      </c>
      <c r="BN66" s="29" t="s">
        <v>686</v>
      </c>
    </row>
    <row r="67" spans="2:66" s="219" customFormat="1" ht="75.75" thickTop="1" x14ac:dyDescent="0.25">
      <c r="B67" s="152"/>
      <c r="C67" s="216"/>
      <c r="D67" s="158"/>
      <c r="E67" s="12"/>
      <c r="F67" s="12"/>
      <c r="G67" s="158"/>
      <c r="H67" s="12"/>
      <c r="I67" s="25" t="s">
        <v>601</v>
      </c>
      <c r="J67" s="25" t="s">
        <v>602</v>
      </c>
      <c r="K67" s="31"/>
      <c r="L67" s="31" t="s">
        <v>603</v>
      </c>
      <c r="M67" s="25" t="s">
        <v>104</v>
      </c>
      <c r="N67" s="27" t="s">
        <v>27</v>
      </c>
      <c r="O67" s="25"/>
      <c r="P67" s="217" t="s">
        <v>620</v>
      </c>
      <c r="Q67" s="29" t="s">
        <v>604</v>
      </c>
      <c r="R67" s="192"/>
      <c r="S67" s="84"/>
      <c r="T67" s="29"/>
      <c r="U67" s="31"/>
      <c r="V67" s="29"/>
      <c r="W67" s="84"/>
      <c r="X67" s="29"/>
      <c r="Y67" s="84"/>
      <c r="Z67" s="218"/>
      <c r="AA67" s="84"/>
      <c r="AB67" s="29"/>
      <c r="AC67" s="84"/>
      <c r="AD67" s="29"/>
      <c r="AE67" s="31"/>
      <c r="AF67" s="29"/>
      <c r="AG67" s="31"/>
      <c r="AH67" s="29"/>
      <c r="AI67" s="31"/>
      <c r="AJ67" s="29"/>
      <c r="AK67" s="31"/>
      <c r="AL67" s="29"/>
      <c r="AM67" s="31"/>
      <c r="AN67" s="29"/>
      <c r="AO67" s="31"/>
      <c r="AP67" s="29"/>
      <c r="AQ67" s="31"/>
      <c r="AR67" s="29" t="s">
        <v>605</v>
      </c>
      <c r="AS67" s="31"/>
      <c r="AT67" s="31" t="s">
        <v>373</v>
      </c>
      <c r="AU67" s="31"/>
      <c r="AV67" s="31"/>
      <c r="AW67" s="29"/>
      <c r="AX67" s="31"/>
      <c r="AY67" s="29"/>
      <c r="AZ67" s="31"/>
      <c r="BA67" s="29"/>
      <c r="BB67" s="31"/>
      <c r="BC67" s="29"/>
      <c r="BD67" s="31"/>
      <c r="BE67" s="29"/>
      <c r="BF67" s="84"/>
      <c r="BG67" s="29"/>
      <c r="BH67" s="84"/>
      <c r="BI67" s="192"/>
      <c r="BJ67" s="84"/>
      <c r="BK67" s="29"/>
      <c r="BL67" s="84"/>
      <c r="BM67" s="8">
        <v>148</v>
      </c>
      <c r="BN67" s="25" t="s">
        <v>606</v>
      </c>
    </row>
    <row r="68" spans="2:66" s="219" customFormat="1" ht="75.75" thickTop="1" x14ac:dyDescent="0.25">
      <c r="B68" s="152"/>
      <c r="C68" s="216"/>
      <c r="D68" s="158"/>
      <c r="E68" s="12"/>
      <c r="F68" s="12"/>
      <c r="G68" s="158"/>
      <c r="H68" s="12"/>
      <c r="I68" s="25" t="s">
        <v>601</v>
      </c>
      <c r="J68" s="25" t="s">
        <v>607</v>
      </c>
      <c r="K68" s="31"/>
      <c r="L68" s="31" t="s">
        <v>603</v>
      </c>
      <c r="M68" s="25" t="s">
        <v>104</v>
      </c>
      <c r="N68" s="27" t="s">
        <v>27</v>
      </c>
      <c r="O68" s="25"/>
      <c r="P68" s="217" t="s">
        <v>621</v>
      </c>
      <c r="Q68" s="29" t="s">
        <v>608</v>
      </c>
      <c r="R68" s="192"/>
      <c r="S68" s="84"/>
      <c r="T68" s="29"/>
      <c r="U68" s="31"/>
      <c r="V68" s="29"/>
      <c r="W68" s="84"/>
      <c r="X68" s="29"/>
      <c r="Y68" s="84"/>
      <c r="Z68" s="218"/>
      <c r="AA68" s="84"/>
      <c r="AB68" s="29"/>
      <c r="AC68" s="84"/>
      <c r="AD68" s="29"/>
      <c r="AE68" s="31"/>
      <c r="AF68" s="29"/>
      <c r="AG68" s="31"/>
      <c r="AH68" s="29"/>
      <c r="AI68" s="31"/>
      <c r="AJ68" s="29"/>
      <c r="AK68" s="31"/>
      <c r="AL68" s="29"/>
      <c r="AM68" s="31"/>
      <c r="AN68" s="29"/>
      <c r="AO68" s="31"/>
      <c r="AP68" s="29"/>
      <c r="AQ68" s="31"/>
      <c r="AR68" s="29" t="s">
        <v>605</v>
      </c>
      <c r="AS68" s="31"/>
      <c r="AT68" s="31" t="s">
        <v>373</v>
      </c>
      <c r="AU68" s="31"/>
      <c r="AV68" s="31"/>
      <c r="AW68" s="29"/>
      <c r="AX68" s="31"/>
      <c r="AY68" s="29"/>
      <c r="AZ68" s="31"/>
      <c r="BA68" s="29"/>
      <c r="BB68" s="31"/>
      <c r="BC68" s="29"/>
      <c r="BD68" s="31"/>
      <c r="BE68" s="29"/>
      <c r="BF68" s="84"/>
      <c r="BG68" s="29"/>
      <c r="BH68" s="84"/>
      <c r="BI68" s="192"/>
      <c r="BJ68" s="84"/>
      <c r="BK68" s="29"/>
      <c r="BL68" s="84"/>
      <c r="BM68" s="8">
        <v>78</v>
      </c>
      <c r="BN68" s="25" t="s">
        <v>606</v>
      </c>
    </row>
    <row r="69" spans="2:66" s="219" customFormat="1" ht="75.75" thickTop="1" x14ac:dyDescent="0.25">
      <c r="B69" s="152"/>
      <c r="C69" s="216"/>
      <c r="D69" s="158"/>
      <c r="E69" s="12"/>
      <c r="F69" s="12"/>
      <c r="G69" s="158"/>
      <c r="H69" s="12"/>
      <c r="I69" s="25" t="s">
        <v>601</v>
      </c>
      <c r="J69" s="25" t="s">
        <v>609</v>
      </c>
      <c r="K69" s="31"/>
      <c r="L69" s="31" t="s">
        <v>603</v>
      </c>
      <c r="M69" s="25" t="s">
        <v>104</v>
      </c>
      <c r="N69" s="27" t="s">
        <v>27</v>
      </c>
      <c r="O69" s="25"/>
      <c r="P69" s="217" t="s">
        <v>622</v>
      </c>
      <c r="Q69" s="29" t="s">
        <v>610</v>
      </c>
      <c r="R69" s="192"/>
      <c r="S69" s="84"/>
      <c r="T69" s="29"/>
      <c r="U69" s="31"/>
      <c r="V69" s="29"/>
      <c r="W69" s="84"/>
      <c r="X69" s="29"/>
      <c r="Y69" s="84"/>
      <c r="Z69" s="218"/>
      <c r="AA69" s="84"/>
      <c r="AB69" s="29"/>
      <c r="AC69" s="84"/>
      <c r="AD69" s="29"/>
      <c r="AE69" s="31"/>
      <c r="AF69" s="29"/>
      <c r="AG69" s="31"/>
      <c r="AH69" s="29"/>
      <c r="AI69" s="31"/>
      <c r="AJ69" s="29"/>
      <c r="AK69" s="31"/>
      <c r="AL69" s="29"/>
      <c r="AM69" s="31"/>
      <c r="AN69" s="29"/>
      <c r="AO69" s="31"/>
      <c r="AP69" s="29"/>
      <c r="AQ69" s="31"/>
      <c r="AR69" s="29" t="s">
        <v>605</v>
      </c>
      <c r="AS69" s="31"/>
      <c r="AT69" s="31" t="s">
        <v>373</v>
      </c>
      <c r="AU69" s="31"/>
      <c r="AV69" s="31"/>
      <c r="AW69" s="29"/>
      <c r="AX69" s="31"/>
      <c r="AY69" s="29"/>
      <c r="AZ69" s="31"/>
      <c r="BA69" s="29"/>
      <c r="BB69" s="31"/>
      <c r="BC69" s="29"/>
      <c r="BD69" s="31"/>
      <c r="BE69" s="29"/>
      <c r="BF69" s="84"/>
      <c r="BG69" s="29"/>
      <c r="BH69" s="84"/>
      <c r="BI69" s="192"/>
      <c r="BJ69" s="84"/>
      <c r="BK69" s="29"/>
      <c r="BL69" s="84"/>
      <c r="BM69" s="8">
        <v>103</v>
      </c>
      <c r="BN69" s="25" t="s">
        <v>606</v>
      </c>
    </row>
    <row r="70" spans="2:66" s="219" customFormat="1" ht="75.75" thickTop="1" x14ac:dyDescent="0.25">
      <c r="B70" s="152"/>
      <c r="C70" s="216"/>
      <c r="D70" s="158"/>
      <c r="E70" s="12"/>
      <c r="F70" s="12"/>
      <c r="G70" s="158"/>
      <c r="H70" s="12"/>
      <c r="I70" s="25" t="s">
        <v>601</v>
      </c>
      <c r="J70" s="25" t="s">
        <v>611</v>
      </c>
      <c r="K70" s="31"/>
      <c r="L70" s="31" t="s">
        <v>603</v>
      </c>
      <c r="M70" s="25" t="s">
        <v>104</v>
      </c>
      <c r="N70" s="27" t="s">
        <v>27</v>
      </c>
      <c r="O70" s="25"/>
      <c r="P70" s="217" t="s">
        <v>623</v>
      </c>
      <c r="Q70" s="29" t="s">
        <v>612</v>
      </c>
      <c r="R70" s="192"/>
      <c r="S70" s="84"/>
      <c r="T70" s="29"/>
      <c r="U70" s="31"/>
      <c r="V70" s="29"/>
      <c r="W70" s="84"/>
      <c r="X70" s="29"/>
      <c r="Y70" s="84"/>
      <c r="Z70" s="218"/>
      <c r="AA70" s="84"/>
      <c r="AB70" s="29"/>
      <c r="AC70" s="84"/>
      <c r="AD70" s="29"/>
      <c r="AE70" s="31"/>
      <c r="AF70" s="29"/>
      <c r="AG70" s="31"/>
      <c r="AH70" s="29"/>
      <c r="AI70" s="31"/>
      <c r="AJ70" s="29"/>
      <c r="AK70" s="31"/>
      <c r="AL70" s="29"/>
      <c r="AM70" s="31"/>
      <c r="AN70" s="29"/>
      <c r="AO70" s="31"/>
      <c r="AP70" s="29"/>
      <c r="AQ70" s="31"/>
      <c r="AR70" s="29" t="s">
        <v>605</v>
      </c>
      <c r="AS70" s="31"/>
      <c r="AT70" s="31" t="s">
        <v>373</v>
      </c>
      <c r="AU70" s="31"/>
      <c r="AV70" s="31"/>
      <c r="AW70" s="29"/>
      <c r="AX70" s="31"/>
      <c r="AY70" s="29"/>
      <c r="AZ70" s="31"/>
      <c r="BA70" s="29"/>
      <c r="BB70" s="31"/>
      <c r="BC70" s="29"/>
      <c r="BD70" s="31"/>
      <c r="BE70" s="29"/>
      <c r="BF70" s="84"/>
      <c r="BG70" s="29"/>
      <c r="BH70" s="84"/>
      <c r="BI70" s="192"/>
      <c r="BJ70" s="84"/>
      <c r="BK70" s="29"/>
      <c r="BL70" s="84"/>
      <c r="BM70" s="8">
        <v>135</v>
      </c>
      <c r="BN70" s="25" t="s">
        <v>606</v>
      </c>
    </row>
    <row r="71" spans="2:66" s="219" customFormat="1" ht="75.75" thickTop="1" x14ac:dyDescent="0.25">
      <c r="B71" s="152"/>
      <c r="C71" s="216"/>
      <c r="D71" s="158"/>
      <c r="E71" s="12"/>
      <c r="F71" s="12"/>
      <c r="G71" s="158"/>
      <c r="H71" s="12"/>
      <c r="I71" s="25" t="s">
        <v>601</v>
      </c>
      <c r="J71" s="25" t="s">
        <v>613</v>
      </c>
      <c r="K71" s="31"/>
      <c r="L71" s="31" t="s">
        <v>603</v>
      </c>
      <c r="M71" s="25" t="s">
        <v>104</v>
      </c>
      <c r="N71" s="27" t="s">
        <v>27</v>
      </c>
      <c r="O71" s="25"/>
      <c r="P71" s="217" t="s">
        <v>624</v>
      </c>
      <c r="Q71" s="29" t="s">
        <v>614</v>
      </c>
      <c r="R71" s="192"/>
      <c r="S71" s="84"/>
      <c r="T71" s="29"/>
      <c r="U71" s="31"/>
      <c r="V71" s="29"/>
      <c r="W71" s="84"/>
      <c r="X71" s="29"/>
      <c r="Y71" s="84"/>
      <c r="Z71" s="218"/>
      <c r="AA71" s="84"/>
      <c r="AB71" s="29"/>
      <c r="AC71" s="84"/>
      <c r="AD71" s="29"/>
      <c r="AE71" s="31"/>
      <c r="AF71" s="29"/>
      <c r="AG71" s="31"/>
      <c r="AH71" s="29"/>
      <c r="AI71" s="31"/>
      <c r="AJ71" s="29"/>
      <c r="AK71" s="31"/>
      <c r="AL71" s="29"/>
      <c r="AM71" s="31"/>
      <c r="AN71" s="29"/>
      <c r="AO71" s="31"/>
      <c r="AP71" s="29"/>
      <c r="AQ71" s="31"/>
      <c r="AR71" s="29" t="s">
        <v>605</v>
      </c>
      <c r="AS71" s="31"/>
      <c r="AT71" s="31" t="s">
        <v>373</v>
      </c>
      <c r="AU71" s="31"/>
      <c r="AV71" s="31"/>
      <c r="AW71" s="29"/>
      <c r="AX71" s="31"/>
      <c r="AY71" s="29"/>
      <c r="AZ71" s="31"/>
      <c r="BA71" s="29"/>
      <c r="BB71" s="31"/>
      <c r="BC71" s="29"/>
      <c r="BD71" s="31"/>
      <c r="BE71" s="29"/>
      <c r="BF71" s="84"/>
      <c r="BG71" s="29"/>
      <c r="BH71" s="84"/>
      <c r="BI71" s="192"/>
      <c r="BJ71" s="84"/>
      <c r="BK71" s="29"/>
      <c r="BL71" s="84"/>
      <c r="BM71" s="8">
        <v>306</v>
      </c>
      <c r="BN71" s="25" t="s">
        <v>606</v>
      </c>
    </row>
    <row r="72" spans="2:66" s="219" customFormat="1" ht="90.75" thickTop="1" x14ac:dyDescent="0.25">
      <c r="B72" s="152"/>
      <c r="C72" s="216"/>
      <c r="D72" s="158"/>
      <c r="E72" s="12"/>
      <c r="F72" s="12"/>
      <c r="G72" s="158"/>
      <c r="H72" s="12"/>
      <c r="I72" s="25" t="s">
        <v>601</v>
      </c>
      <c r="J72" s="25" t="s">
        <v>615</v>
      </c>
      <c r="K72" s="31"/>
      <c r="L72" s="31" t="s">
        <v>603</v>
      </c>
      <c r="M72" s="25" t="s">
        <v>104</v>
      </c>
      <c r="N72" s="27" t="s">
        <v>27</v>
      </c>
      <c r="O72" s="25"/>
      <c r="P72" s="217" t="s">
        <v>625</v>
      </c>
      <c r="Q72" s="29" t="s">
        <v>616</v>
      </c>
      <c r="R72" s="192"/>
      <c r="S72" s="84"/>
      <c r="T72" s="29"/>
      <c r="U72" s="31"/>
      <c r="V72" s="29"/>
      <c r="W72" s="84"/>
      <c r="X72" s="29"/>
      <c r="Y72" s="84"/>
      <c r="Z72" s="218"/>
      <c r="AA72" s="84"/>
      <c r="AB72" s="29"/>
      <c r="AC72" s="84"/>
      <c r="AD72" s="29"/>
      <c r="AE72" s="31"/>
      <c r="AF72" s="29"/>
      <c r="AG72" s="31"/>
      <c r="AH72" s="29"/>
      <c r="AI72" s="31"/>
      <c r="AJ72" s="29"/>
      <c r="AK72" s="31"/>
      <c r="AL72" s="29"/>
      <c r="AM72" s="31"/>
      <c r="AN72" s="29"/>
      <c r="AO72" s="31"/>
      <c r="AP72" s="29"/>
      <c r="AQ72" s="31"/>
      <c r="AR72" s="29" t="s">
        <v>605</v>
      </c>
      <c r="AS72" s="31"/>
      <c r="AT72" s="31" t="s">
        <v>373</v>
      </c>
      <c r="AU72" s="31"/>
      <c r="AV72" s="31"/>
      <c r="AW72" s="29"/>
      <c r="AX72" s="31"/>
      <c r="AY72" s="29"/>
      <c r="AZ72" s="31"/>
      <c r="BA72" s="29"/>
      <c r="BB72" s="31"/>
      <c r="BC72" s="29"/>
      <c r="BD72" s="31"/>
      <c r="BE72" s="29"/>
      <c r="BF72" s="84"/>
      <c r="BG72" s="29"/>
      <c r="BH72" s="84"/>
      <c r="BI72" s="192"/>
      <c r="BJ72" s="84"/>
      <c r="BK72" s="29"/>
      <c r="BL72" s="84"/>
      <c r="BM72" s="8">
        <v>317</v>
      </c>
      <c r="BN72" s="25" t="s">
        <v>606</v>
      </c>
    </row>
    <row r="73" spans="2:66" s="219" customFormat="1" ht="90.75" thickTop="1" x14ac:dyDescent="0.25">
      <c r="B73" s="152"/>
      <c r="C73" s="216"/>
      <c r="D73" s="158"/>
      <c r="E73" s="12"/>
      <c r="F73" s="12"/>
      <c r="G73" s="158"/>
      <c r="H73" s="12"/>
      <c r="I73" s="25" t="s">
        <v>601</v>
      </c>
      <c r="J73" s="25" t="s">
        <v>617</v>
      </c>
      <c r="K73" s="31"/>
      <c r="L73" s="31" t="s">
        <v>603</v>
      </c>
      <c r="M73" s="25" t="s">
        <v>104</v>
      </c>
      <c r="N73" s="27" t="s">
        <v>27</v>
      </c>
      <c r="O73" s="25"/>
      <c r="P73" s="217" t="s">
        <v>626</v>
      </c>
      <c r="Q73" s="29" t="s">
        <v>618</v>
      </c>
      <c r="R73" s="192"/>
      <c r="S73" s="84"/>
      <c r="T73" s="29"/>
      <c r="U73" s="31"/>
      <c r="V73" s="29"/>
      <c r="W73" s="84"/>
      <c r="X73" s="29"/>
      <c r="Y73" s="84"/>
      <c r="Z73" s="218"/>
      <c r="AA73" s="84"/>
      <c r="AB73" s="29"/>
      <c r="AC73" s="84"/>
      <c r="AD73" s="29"/>
      <c r="AE73" s="31"/>
      <c r="AF73" s="29"/>
      <c r="AG73" s="31"/>
      <c r="AH73" s="29"/>
      <c r="AI73" s="31"/>
      <c r="AJ73" s="29"/>
      <c r="AK73" s="31"/>
      <c r="AL73" s="29"/>
      <c r="AM73" s="31"/>
      <c r="AN73" s="29"/>
      <c r="AO73" s="31"/>
      <c r="AP73" s="29"/>
      <c r="AQ73" s="31"/>
      <c r="AR73" s="29" t="s">
        <v>619</v>
      </c>
      <c r="AS73" s="31"/>
      <c r="AT73" s="31" t="s">
        <v>373</v>
      </c>
      <c r="AU73" s="31"/>
      <c r="AV73" s="31"/>
      <c r="AW73" s="29"/>
      <c r="AX73" s="31"/>
      <c r="AY73" s="29"/>
      <c r="AZ73" s="31"/>
      <c r="BA73" s="29"/>
      <c r="BB73" s="31"/>
      <c r="BC73" s="29"/>
      <c r="BD73" s="31"/>
      <c r="BE73" s="29"/>
      <c r="BF73" s="84"/>
      <c r="BG73" s="29"/>
      <c r="BH73" s="84"/>
      <c r="BI73" s="192"/>
      <c r="BJ73" s="84"/>
      <c r="BK73" s="29"/>
      <c r="BL73" s="84"/>
      <c r="BM73" s="8">
        <v>191</v>
      </c>
      <c r="BN73" s="25" t="s">
        <v>606</v>
      </c>
    </row>
    <row r="74" spans="2:66" s="24" customFormat="1" ht="75" customHeight="1" x14ac:dyDescent="0.25">
      <c r="B74" s="152"/>
      <c r="C74" s="73"/>
      <c r="D74" s="99"/>
      <c r="E74" s="51"/>
      <c r="F74" s="51"/>
      <c r="G74" s="99"/>
      <c r="H74" s="51"/>
      <c r="I74" s="53" t="s">
        <v>56</v>
      </c>
      <c r="J74" s="53" t="s">
        <v>484</v>
      </c>
      <c r="K74" s="53"/>
      <c r="L74" s="53"/>
      <c r="M74" s="58" t="s">
        <v>133</v>
      </c>
      <c r="N74" s="27" t="s">
        <v>27</v>
      </c>
      <c r="O74" s="27"/>
      <c r="P74" s="37" t="s">
        <v>229</v>
      </c>
      <c r="Q74" s="54" t="s">
        <v>485</v>
      </c>
      <c r="R74" s="29"/>
      <c r="S74" s="84"/>
      <c r="T74" s="29"/>
      <c r="U74" s="31"/>
      <c r="V74" s="29"/>
      <c r="W74" s="84"/>
      <c r="X74" s="29"/>
      <c r="Y74" s="84"/>
      <c r="Z74" s="33"/>
      <c r="AA74" s="84"/>
      <c r="AB74" s="29"/>
      <c r="AC74" s="84"/>
      <c r="AD74" s="29"/>
      <c r="AE74" s="31"/>
      <c r="AF74" s="29"/>
      <c r="AG74" s="31"/>
      <c r="AH74" s="29"/>
      <c r="AI74" s="31"/>
      <c r="AJ74" s="29" t="s">
        <v>486</v>
      </c>
      <c r="AK74" s="31"/>
      <c r="AL74" s="29"/>
      <c r="AM74" s="31"/>
      <c r="AN74" s="29"/>
      <c r="AO74" s="31"/>
      <c r="AP74" s="29"/>
      <c r="AQ74" s="31"/>
      <c r="AR74" s="29" t="s">
        <v>339</v>
      </c>
      <c r="AS74" s="31"/>
      <c r="AT74" s="31" t="s">
        <v>373</v>
      </c>
      <c r="AU74" s="31"/>
      <c r="AV74" s="31"/>
      <c r="AW74" s="29"/>
      <c r="AX74" s="31"/>
      <c r="AY74" s="29"/>
      <c r="AZ74" s="31"/>
      <c r="BA74" s="29"/>
      <c r="BB74" s="31"/>
      <c r="BC74" s="29"/>
      <c r="BD74" s="31"/>
      <c r="BE74" s="29"/>
      <c r="BF74" s="84"/>
      <c r="BG74" s="29"/>
      <c r="BH74" s="84"/>
      <c r="BI74" s="192"/>
      <c r="BJ74" s="84"/>
      <c r="BK74" s="29"/>
      <c r="BL74" s="84"/>
      <c r="BM74" s="8">
        <v>15</v>
      </c>
      <c r="BN74" s="54" t="s">
        <v>487</v>
      </c>
    </row>
    <row r="75" spans="2:66" s="24" customFormat="1" ht="90.75" customHeight="1" x14ac:dyDescent="0.25">
      <c r="B75" s="152"/>
      <c r="C75" s="73"/>
      <c r="D75" s="99"/>
      <c r="E75" s="51"/>
      <c r="F75" s="51"/>
      <c r="G75" s="99"/>
      <c r="H75" s="51"/>
      <c r="I75" s="80" t="s">
        <v>56</v>
      </c>
      <c r="J75" s="56" t="s">
        <v>58</v>
      </c>
      <c r="K75" s="56"/>
      <c r="L75" s="56" t="s">
        <v>338</v>
      </c>
      <c r="M75" s="58" t="s">
        <v>75</v>
      </c>
      <c r="N75" s="27" t="s">
        <v>74</v>
      </c>
      <c r="O75" s="27"/>
      <c r="P75" s="28" t="s">
        <v>57</v>
      </c>
      <c r="Q75" s="54" t="s">
        <v>340</v>
      </c>
      <c r="R75" s="192"/>
      <c r="S75" s="84"/>
      <c r="T75" s="29"/>
      <c r="U75" s="31"/>
      <c r="V75" s="29"/>
      <c r="W75" s="84"/>
      <c r="X75" s="29"/>
      <c r="Y75" s="84"/>
      <c r="Z75" s="33"/>
      <c r="AA75" s="84"/>
      <c r="AB75" s="29"/>
      <c r="AC75" s="84"/>
      <c r="AD75" s="29"/>
      <c r="AE75" s="31"/>
      <c r="AF75" s="29"/>
      <c r="AG75" s="31"/>
      <c r="AH75" s="29"/>
      <c r="AI75" s="31"/>
      <c r="AJ75" s="29" t="s">
        <v>36</v>
      </c>
      <c r="AK75" s="31">
        <v>1</v>
      </c>
      <c r="AL75" s="29"/>
      <c r="AM75" s="31"/>
      <c r="AN75" s="29" t="s">
        <v>29</v>
      </c>
      <c r="AO75" s="31"/>
      <c r="AP75" s="29"/>
      <c r="AQ75" s="31"/>
      <c r="AR75" s="29" t="s">
        <v>339</v>
      </c>
      <c r="AS75" s="31">
        <v>1</v>
      </c>
      <c r="AT75" s="31">
        <v>4</v>
      </c>
      <c r="AU75" s="31"/>
      <c r="AV75" s="31"/>
      <c r="AW75" s="29"/>
      <c r="AX75" s="31"/>
      <c r="AY75" s="29"/>
      <c r="AZ75" s="31"/>
      <c r="BA75" s="29"/>
      <c r="BB75" s="31"/>
      <c r="BC75" s="29"/>
      <c r="BD75" s="31"/>
      <c r="BE75" s="29"/>
      <c r="BF75" s="84"/>
      <c r="BG75" s="29"/>
      <c r="BH75" s="84"/>
      <c r="BI75" s="192"/>
      <c r="BJ75" s="84"/>
      <c r="BK75" s="29"/>
      <c r="BL75" s="84"/>
      <c r="BM75" s="23">
        <f>+S75+U75+W75+Y75+AA75+AC75+AE75+AG75+AI75+AK75+AM75+AO75+AQ75+AS75+AT75+AX75+AZ75+BB75+BD75+BF75+BH75+BJ75+BL75</f>
        <v>6</v>
      </c>
      <c r="BN75" s="29" t="s">
        <v>629</v>
      </c>
    </row>
    <row r="76" spans="2:66" s="24" customFormat="1" ht="75" customHeight="1" x14ac:dyDescent="0.25">
      <c r="B76" s="152"/>
      <c r="C76" s="73"/>
      <c r="D76" s="99"/>
      <c r="E76" s="51"/>
      <c r="F76" s="51"/>
      <c r="G76" s="99"/>
      <c r="H76" s="51"/>
      <c r="I76" s="53" t="s">
        <v>125</v>
      </c>
      <c r="J76" s="56" t="s">
        <v>669</v>
      </c>
      <c r="K76" s="57"/>
      <c r="L76" s="100" t="s">
        <v>670</v>
      </c>
      <c r="M76" s="77" t="s">
        <v>104</v>
      </c>
      <c r="N76" s="27" t="s">
        <v>27</v>
      </c>
      <c r="O76" s="27"/>
      <c r="P76" s="37" t="s">
        <v>122</v>
      </c>
      <c r="Q76" s="54" t="s">
        <v>124</v>
      </c>
      <c r="R76" s="192"/>
      <c r="S76" s="84"/>
      <c r="T76" s="29"/>
      <c r="U76" s="31"/>
      <c r="V76" s="29"/>
      <c r="W76" s="84"/>
      <c r="X76" s="29"/>
      <c r="Y76" s="84"/>
      <c r="Z76" s="33"/>
      <c r="AA76" s="84"/>
      <c r="AB76" s="29"/>
      <c r="AC76" s="84"/>
      <c r="AD76" s="29"/>
      <c r="AE76" s="31"/>
      <c r="AF76" s="29"/>
      <c r="AG76" s="31"/>
      <c r="AH76" s="29"/>
      <c r="AI76" s="31"/>
      <c r="AJ76" s="29"/>
      <c r="AK76" s="31"/>
      <c r="AL76" s="29"/>
      <c r="AM76" s="31"/>
      <c r="AN76" s="29"/>
      <c r="AO76" s="31"/>
      <c r="AP76" s="29"/>
      <c r="AQ76" s="31"/>
      <c r="AR76" s="29"/>
      <c r="AS76" s="31"/>
      <c r="AT76" s="31">
        <v>94</v>
      </c>
      <c r="AU76" s="31"/>
      <c r="AV76" s="31"/>
      <c r="AW76" s="29"/>
      <c r="AX76" s="31"/>
      <c r="AY76" s="29"/>
      <c r="AZ76" s="31"/>
      <c r="BA76" s="29"/>
      <c r="BB76" s="31"/>
      <c r="BC76" s="29"/>
      <c r="BD76" s="31"/>
      <c r="BE76" s="29"/>
      <c r="BF76" s="84"/>
      <c r="BG76" s="29"/>
      <c r="BH76" s="84"/>
      <c r="BI76" s="192"/>
      <c r="BJ76" s="84"/>
      <c r="BK76" s="29"/>
      <c r="BL76" s="84"/>
      <c r="BM76" s="23">
        <f>+S76+U76+W76+Y76+AA76+AC76+AE76+AG76+AI76+AK76+AM76+AO76+AQ76+AS76+AT76+AX76+AZ76+BB76+BD76+BF76+BH76+BJ76+BL76</f>
        <v>94</v>
      </c>
      <c r="BN76" s="29" t="s">
        <v>124</v>
      </c>
    </row>
    <row r="77" spans="2:66" s="24" customFormat="1" ht="75" customHeight="1" x14ac:dyDescent="0.25">
      <c r="B77" s="152"/>
      <c r="C77" s="73"/>
      <c r="D77" s="99"/>
      <c r="E77" s="51"/>
      <c r="F77" s="51"/>
      <c r="G77" s="99"/>
      <c r="H77" s="51"/>
      <c r="I77" s="53" t="s">
        <v>83</v>
      </c>
      <c r="J77" s="56" t="s">
        <v>519</v>
      </c>
      <c r="K77" s="57"/>
      <c r="L77" s="100" t="s">
        <v>671</v>
      </c>
      <c r="M77" s="77" t="s">
        <v>104</v>
      </c>
      <c r="N77" s="27" t="s">
        <v>27</v>
      </c>
      <c r="O77" s="27"/>
      <c r="P77" s="37" t="s">
        <v>520</v>
      </c>
      <c r="Q77" s="54" t="s">
        <v>672</v>
      </c>
      <c r="R77" s="192"/>
      <c r="S77" s="84"/>
      <c r="T77" s="29"/>
      <c r="U77" s="31"/>
      <c r="V77" s="29"/>
      <c r="W77" s="84"/>
      <c r="X77" s="29"/>
      <c r="Y77" s="84"/>
      <c r="Z77" s="33"/>
      <c r="AA77" s="84"/>
      <c r="AB77" s="29"/>
      <c r="AC77" s="84"/>
      <c r="AD77" s="29" t="s">
        <v>523</v>
      </c>
      <c r="AE77" s="31"/>
      <c r="AF77" s="29"/>
      <c r="AG77" s="31"/>
      <c r="AH77" s="29"/>
      <c r="AI77" s="31"/>
      <c r="AJ77" s="29"/>
      <c r="AK77" s="31"/>
      <c r="AL77" s="29"/>
      <c r="AM77" s="31"/>
      <c r="AN77" s="29"/>
      <c r="AO77" s="31"/>
      <c r="AP77" s="29"/>
      <c r="AQ77" s="31"/>
      <c r="AR77" s="29"/>
      <c r="AS77" s="31"/>
      <c r="AT77" s="31"/>
      <c r="AU77" s="31"/>
      <c r="AV77" s="31"/>
      <c r="AW77" s="29"/>
      <c r="AX77" s="31"/>
      <c r="AY77" s="29"/>
      <c r="AZ77" s="31"/>
      <c r="BA77" s="29"/>
      <c r="BB77" s="31"/>
      <c r="BC77" s="29"/>
      <c r="BD77" s="31"/>
      <c r="BE77" s="29"/>
      <c r="BF77" s="84"/>
      <c r="BG77" s="29"/>
      <c r="BH77" s="84"/>
      <c r="BI77" s="192"/>
      <c r="BJ77" s="84"/>
      <c r="BK77" s="29"/>
      <c r="BL77" s="84"/>
      <c r="BM77" s="23">
        <v>187</v>
      </c>
      <c r="BN77" s="29" t="s">
        <v>521</v>
      </c>
    </row>
    <row r="78" spans="2:66" s="24" customFormat="1" ht="114" customHeight="1" x14ac:dyDescent="0.25">
      <c r="B78" s="152"/>
      <c r="C78" s="73"/>
      <c r="D78" s="99"/>
      <c r="E78" s="51"/>
      <c r="F78" s="51"/>
      <c r="G78" s="99"/>
      <c r="H78" s="51"/>
      <c r="I78" s="56" t="s">
        <v>56</v>
      </c>
      <c r="J78" s="56" t="s">
        <v>500</v>
      </c>
      <c r="K78" s="57"/>
      <c r="L78" s="57" t="s">
        <v>501</v>
      </c>
      <c r="M78" s="58" t="s">
        <v>133</v>
      </c>
      <c r="N78" s="27" t="s">
        <v>129</v>
      </c>
      <c r="O78" s="27"/>
      <c r="P78" s="37" t="s">
        <v>502</v>
      </c>
      <c r="Q78" s="54" t="s">
        <v>503</v>
      </c>
      <c r="R78" s="192"/>
      <c r="S78" s="84"/>
      <c r="T78" s="29"/>
      <c r="U78" s="31"/>
      <c r="V78" s="29"/>
      <c r="W78" s="84"/>
      <c r="X78" s="29"/>
      <c r="Y78" s="84"/>
      <c r="Z78" s="33"/>
      <c r="AA78" s="84"/>
      <c r="AB78" s="29"/>
      <c r="AC78" s="84"/>
      <c r="AD78" s="29"/>
      <c r="AE78" s="31"/>
      <c r="AF78" s="29"/>
      <c r="AG78" s="31"/>
      <c r="AH78" s="29"/>
      <c r="AI78" s="31"/>
      <c r="AJ78" s="29"/>
      <c r="AK78" s="31"/>
      <c r="AL78" s="29"/>
      <c r="AM78" s="31"/>
      <c r="AN78" s="29" t="s">
        <v>505</v>
      </c>
      <c r="AO78" s="31"/>
      <c r="AP78" s="29"/>
      <c r="AQ78" s="31"/>
      <c r="AR78" s="29"/>
      <c r="AS78" s="31"/>
      <c r="AT78" s="31">
        <v>35</v>
      </c>
      <c r="AU78" s="31"/>
      <c r="AV78" s="31"/>
      <c r="AW78" s="29"/>
      <c r="AX78" s="31"/>
      <c r="AY78" s="29"/>
      <c r="AZ78" s="31"/>
      <c r="BA78" s="29"/>
      <c r="BB78" s="31"/>
      <c r="BC78" s="204" t="s">
        <v>504</v>
      </c>
      <c r="BD78" s="31"/>
      <c r="BE78" s="29"/>
      <c r="BF78" s="84"/>
      <c r="BG78" s="29"/>
      <c r="BH78" s="84"/>
      <c r="BI78" s="192"/>
      <c r="BJ78" s="84"/>
      <c r="BK78" s="29"/>
      <c r="BL78" s="84"/>
      <c r="BM78" s="23">
        <f>+S78+U78+W78+Y78+AA78+AC78+AE78+AG78+AI78+AK78+AM78+AO78+AQ78+AS78+AT78+AX78+AZ78+BB78+BD78+BF78+BH78+BJ78+BL78</f>
        <v>35</v>
      </c>
      <c r="BN78" s="29" t="s">
        <v>506</v>
      </c>
    </row>
    <row r="79" spans="2:66" s="24" customFormat="1" ht="88.5" customHeight="1" x14ac:dyDescent="0.25">
      <c r="B79" s="152"/>
      <c r="C79" s="73"/>
      <c r="D79" s="50"/>
      <c r="E79" s="50"/>
      <c r="F79" s="51"/>
      <c r="G79" s="99"/>
      <c r="H79" s="51"/>
      <c r="I79" s="56" t="s">
        <v>56</v>
      </c>
      <c r="J79" s="56" t="s">
        <v>419</v>
      </c>
      <c r="K79" s="58"/>
      <c r="L79" s="58" t="s">
        <v>459</v>
      </c>
      <c r="M79" s="77" t="s">
        <v>104</v>
      </c>
      <c r="N79" s="27" t="s">
        <v>129</v>
      </c>
      <c r="O79" s="27"/>
      <c r="P79" s="37" t="s">
        <v>420</v>
      </c>
      <c r="Q79" s="54" t="s">
        <v>418</v>
      </c>
      <c r="R79" s="192"/>
      <c r="S79" s="84"/>
      <c r="T79" s="29"/>
      <c r="U79" s="31"/>
      <c r="V79" s="29"/>
      <c r="W79" s="84"/>
      <c r="X79" s="29"/>
      <c r="Y79" s="84"/>
      <c r="Z79" s="33"/>
      <c r="AA79" s="84"/>
      <c r="AB79" s="29"/>
      <c r="AC79" s="84"/>
      <c r="AD79" s="29"/>
      <c r="AE79" s="31"/>
      <c r="AF79" s="29"/>
      <c r="AG79" s="31"/>
      <c r="AH79" s="29"/>
      <c r="AI79" s="31"/>
      <c r="AJ79" s="29"/>
      <c r="AK79" s="31"/>
      <c r="AL79" s="29"/>
      <c r="AM79" s="31"/>
      <c r="AN79" s="29"/>
      <c r="AO79" s="31"/>
      <c r="AP79" s="29"/>
      <c r="AQ79" s="31"/>
      <c r="AR79" s="29"/>
      <c r="AS79" s="31"/>
      <c r="AT79" s="31"/>
      <c r="AU79" s="31"/>
      <c r="AV79" s="31"/>
      <c r="AW79" s="29"/>
      <c r="AX79" s="31"/>
      <c r="AY79" s="29"/>
      <c r="AZ79" s="31"/>
      <c r="BA79" s="29"/>
      <c r="BB79" s="31"/>
      <c r="BC79" s="29"/>
      <c r="BD79" s="31"/>
      <c r="BE79" s="29"/>
      <c r="BF79" s="84"/>
      <c r="BG79" s="29"/>
      <c r="BH79" s="84"/>
      <c r="BI79" s="192"/>
      <c r="BJ79" s="84"/>
      <c r="BK79" s="29"/>
      <c r="BL79" s="84"/>
      <c r="BM79" s="23">
        <v>559</v>
      </c>
      <c r="BN79" s="29" t="s">
        <v>630</v>
      </c>
    </row>
    <row r="80" spans="2:66" s="24" customFormat="1" ht="115.5" customHeight="1" x14ac:dyDescent="0.25">
      <c r="B80" s="152"/>
      <c r="C80" s="73"/>
      <c r="D80" s="50"/>
      <c r="E80" s="50"/>
      <c r="F80" s="51"/>
      <c r="G80" s="99"/>
      <c r="H80" s="51"/>
      <c r="I80" s="80" t="s">
        <v>56</v>
      </c>
      <c r="J80" s="59" t="s">
        <v>55</v>
      </c>
      <c r="K80" s="59"/>
      <c r="L80" s="59"/>
      <c r="M80" s="25" t="s">
        <v>49</v>
      </c>
      <c r="N80" s="25" t="s">
        <v>23</v>
      </c>
      <c r="O80" s="27" t="s">
        <v>72</v>
      </c>
      <c r="P80" s="31" t="s">
        <v>244</v>
      </c>
      <c r="Q80" s="29" t="s">
        <v>243</v>
      </c>
      <c r="R80" s="192"/>
      <c r="S80" s="84"/>
      <c r="T80" s="29"/>
      <c r="U80" s="31"/>
      <c r="V80" s="29"/>
      <c r="W80" s="84"/>
      <c r="X80" s="29"/>
      <c r="Y80" s="84"/>
      <c r="Z80" s="33"/>
      <c r="AA80" s="84"/>
      <c r="AB80" s="29"/>
      <c r="AC80" s="84"/>
      <c r="AD80" s="29"/>
      <c r="AE80" s="31"/>
      <c r="AF80" s="29"/>
      <c r="AG80" s="31"/>
      <c r="AH80" s="29"/>
      <c r="AI80" s="31"/>
      <c r="AJ80" s="29"/>
      <c r="AK80" s="31"/>
      <c r="AL80" s="29"/>
      <c r="AM80" s="31"/>
      <c r="AN80" s="29" t="s">
        <v>271</v>
      </c>
      <c r="AO80" s="31">
        <v>4</v>
      </c>
      <c r="AP80" s="29"/>
      <c r="AQ80" s="31"/>
      <c r="AR80" s="29" t="s">
        <v>39</v>
      </c>
      <c r="AS80" s="31">
        <v>1</v>
      </c>
      <c r="AT80" s="31"/>
      <c r="AU80" s="31"/>
      <c r="AV80" s="31"/>
      <c r="AW80" s="29"/>
      <c r="AX80" s="31"/>
      <c r="AY80" s="29"/>
      <c r="AZ80" s="31"/>
      <c r="BA80" s="29"/>
      <c r="BB80" s="31"/>
      <c r="BC80" s="29" t="s">
        <v>270</v>
      </c>
      <c r="BD80" s="31">
        <v>4</v>
      </c>
      <c r="BE80" s="29"/>
      <c r="BF80" s="84"/>
      <c r="BG80" s="29"/>
      <c r="BH80" s="84"/>
      <c r="BI80" s="192"/>
      <c r="BJ80" s="84"/>
      <c r="BK80" s="29"/>
      <c r="BL80" s="84"/>
      <c r="BM80" s="23">
        <f>+S80+U80+W80+Y80+AA80+AC80+AE80+AG80+AI80+AK80+AM80+AO80+AQ80+AS80+AT80+AX80+AZ80+BB80+BD80+BF80+BH80+BJ80+BL80</f>
        <v>9</v>
      </c>
      <c r="BN80" s="25" t="s">
        <v>243</v>
      </c>
    </row>
    <row r="81" spans="2:67" s="24" customFormat="1" ht="129" customHeight="1" x14ac:dyDescent="0.25">
      <c r="B81" s="152"/>
      <c r="C81" s="73"/>
      <c r="D81" s="50"/>
      <c r="E81" s="50"/>
      <c r="F81" s="51"/>
      <c r="G81" s="99"/>
      <c r="H81" s="51"/>
      <c r="I81" s="53" t="s">
        <v>56</v>
      </c>
      <c r="J81" s="59" t="s">
        <v>279</v>
      </c>
      <c r="K81" s="60"/>
      <c r="L81" s="59"/>
      <c r="M81" s="25" t="s">
        <v>49</v>
      </c>
      <c r="N81" s="25" t="s">
        <v>23</v>
      </c>
      <c r="O81" s="27" t="s">
        <v>72</v>
      </c>
      <c r="P81" s="43" t="s">
        <v>280</v>
      </c>
      <c r="Q81" s="29" t="s">
        <v>281</v>
      </c>
      <c r="R81" s="192"/>
      <c r="S81" s="84"/>
      <c r="T81" s="29"/>
      <c r="U81" s="31"/>
      <c r="V81" s="29"/>
      <c r="W81" s="84"/>
      <c r="X81" s="29"/>
      <c r="Y81" s="84"/>
      <c r="Z81" s="33"/>
      <c r="AA81" s="84"/>
      <c r="AB81" s="29"/>
      <c r="AC81" s="84"/>
      <c r="AD81" s="29"/>
      <c r="AE81" s="31"/>
      <c r="AF81" s="29"/>
      <c r="AG81" s="31"/>
      <c r="AH81" s="29"/>
      <c r="AI81" s="31"/>
      <c r="AJ81" s="29"/>
      <c r="AK81" s="31"/>
      <c r="AL81" s="29"/>
      <c r="AM81" s="31"/>
      <c r="AN81" s="29"/>
      <c r="AO81" s="31"/>
      <c r="AP81" s="29"/>
      <c r="AQ81" s="31"/>
      <c r="AR81" s="29"/>
      <c r="AS81" s="31"/>
      <c r="AT81" s="31"/>
      <c r="AU81" s="31"/>
      <c r="AV81" s="31"/>
      <c r="AW81" s="29"/>
      <c r="AX81" s="31"/>
      <c r="AY81" s="29"/>
      <c r="AZ81" s="31"/>
      <c r="BA81" s="29"/>
      <c r="BB81" s="31"/>
      <c r="BC81" s="29"/>
      <c r="BD81" s="31"/>
      <c r="BE81" s="29"/>
      <c r="BF81" s="84"/>
      <c r="BG81" s="29"/>
      <c r="BH81" s="84"/>
      <c r="BI81" s="192"/>
      <c r="BJ81" s="84"/>
      <c r="BK81" s="29"/>
      <c r="BL81" s="84"/>
      <c r="BM81" s="23">
        <v>29</v>
      </c>
      <c r="BN81" s="25" t="s">
        <v>631</v>
      </c>
    </row>
    <row r="82" spans="2:67" s="24" customFormat="1" ht="67.5" customHeight="1" x14ac:dyDescent="0.25">
      <c r="B82" s="152"/>
      <c r="C82" s="73"/>
      <c r="D82" s="50"/>
      <c r="E82" s="50"/>
      <c r="F82" s="51"/>
      <c r="G82" s="99"/>
      <c r="H82" s="51"/>
      <c r="I82" s="53" t="s">
        <v>56</v>
      </c>
      <c r="J82" s="61" t="s">
        <v>282</v>
      </c>
      <c r="K82" s="60"/>
      <c r="L82" s="59"/>
      <c r="M82" s="25" t="s">
        <v>49</v>
      </c>
      <c r="N82" s="25" t="s">
        <v>23</v>
      </c>
      <c r="O82" s="27" t="s">
        <v>72</v>
      </c>
      <c r="P82" s="43" t="s">
        <v>283</v>
      </c>
      <c r="Q82" s="29" t="s">
        <v>284</v>
      </c>
      <c r="R82" s="192"/>
      <c r="S82" s="84"/>
      <c r="T82" s="29"/>
      <c r="U82" s="31"/>
      <c r="V82" s="29"/>
      <c r="W82" s="84"/>
      <c r="X82" s="29"/>
      <c r="Y82" s="84"/>
      <c r="Z82" s="33"/>
      <c r="AA82" s="84"/>
      <c r="AB82" s="29"/>
      <c r="AC82" s="84"/>
      <c r="AD82" s="29"/>
      <c r="AE82" s="31"/>
      <c r="AF82" s="29"/>
      <c r="AG82" s="31"/>
      <c r="AH82" s="29"/>
      <c r="AI82" s="31"/>
      <c r="AJ82" s="29"/>
      <c r="AK82" s="31"/>
      <c r="AL82" s="29"/>
      <c r="AM82" s="31"/>
      <c r="AN82" s="29"/>
      <c r="AO82" s="31"/>
      <c r="AP82" s="29"/>
      <c r="AQ82" s="31"/>
      <c r="AR82" s="29"/>
      <c r="AS82" s="31"/>
      <c r="AT82" s="31"/>
      <c r="AU82" s="31"/>
      <c r="AV82" s="31"/>
      <c r="AW82" s="29"/>
      <c r="AX82" s="31"/>
      <c r="AY82" s="29"/>
      <c r="AZ82" s="31"/>
      <c r="BA82" s="29"/>
      <c r="BB82" s="31"/>
      <c r="BC82" s="29"/>
      <c r="BD82" s="31"/>
      <c r="BE82" s="29"/>
      <c r="BF82" s="84"/>
      <c r="BG82" s="29"/>
      <c r="BH82" s="84"/>
      <c r="BI82" s="192"/>
      <c r="BJ82" s="84"/>
      <c r="BK82" s="29"/>
      <c r="BL82" s="84"/>
      <c r="BM82" s="23">
        <v>23</v>
      </c>
      <c r="BN82" s="25" t="s">
        <v>285</v>
      </c>
    </row>
    <row r="83" spans="2:67" s="24" customFormat="1" ht="149.25" customHeight="1" x14ac:dyDescent="0.25">
      <c r="B83" s="152"/>
      <c r="C83" s="73"/>
      <c r="D83" s="50"/>
      <c r="E83" s="50"/>
      <c r="F83" s="51"/>
      <c r="G83" s="99"/>
      <c r="H83" s="51"/>
      <c r="I83" s="53" t="s">
        <v>56</v>
      </c>
      <c r="J83" s="61" t="s">
        <v>59</v>
      </c>
      <c r="K83" s="60"/>
      <c r="L83" s="59"/>
      <c r="M83" s="62" t="s">
        <v>49</v>
      </c>
      <c r="N83" s="62" t="s">
        <v>23</v>
      </c>
      <c r="O83" s="36" t="s">
        <v>72</v>
      </c>
      <c r="P83" s="43" t="s">
        <v>286</v>
      </c>
      <c r="Q83" s="29" t="s">
        <v>287</v>
      </c>
      <c r="R83" s="192"/>
      <c r="S83" s="84"/>
      <c r="T83" s="29"/>
      <c r="U83" s="31"/>
      <c r="V83" s="29"/>
      <c r="W83" s="84"/>
      <c r="X83" s="29"/>
      <c r="Y83" s="84"/>
      <c r="Z83" s="33"/>
      <c r="AA83" s="84"/>
      <c r="AB83" s="29"/>
      <c r="AC83" s="84"/>
      <c r="AD83" s="29"/>
      <c r="AE83" s="31"/>
      <c r="AF83" s="29"/>
      <c r="AG83" s="31"/>
      <c r="AH83" s="29"/>
      <c r="AI83" s="31"/>
      <c r="AJ83" s="29"/>
      <c r="AK83" s="31"/>
      <c r="AL83" s="29"/>
      <c r="AM83" s="31"/>
      <c r="AN83" s="29"/>
      <c r="AO83" s="31"/>
      <c r="AP83" s="29"/>
      <c r="AQ83" s="31"/>
      <c r="AR83" s="29"/>
      <c r="AS83" s="31"/>
      <c r="AT83" s="31"/>
      <c r="AU83" s="31"/>
      <c r="AV83" s="31"/>
      <c r="AW83" s="29"/>
      <c r="AX83" s="31"/>
      <c r="AY83" s="29"/>
      <c r="AZ83" s="31"/>
      <c r="BA83" s="29"/>
      <c r="BB83" s="31"/>
      <c r="BC83" s="29"/>
      <c r="BD83" s="31"/>
      <c r="BE83" s="29"/>
      <c r="BF83" s="84"/>
      <c r="BG83" s="29"/>
      <c r="BH83" s="84"/>
      <c r="BI83" s="192"/>
      <c r="BJ83" s="84"/>
      <c r="BK83" s="29"/>
      <c r="BL83" s="84"/>
      <c r="BM83" s="23">
        <v>27</v>
      </c>
      <c r="BN83" s="25" t="s">
        <v>288</v>
      </c>
    </row>
    <row r="84" spans="2:67" s="228" customFormat="1" ht="60.75" thickTop="1" x14ac:dyDescent="0.25">
      <c r="B84" s="23"/>
      <c r="C84" s="100"/>
      <c r="D84" s="100"/>
      <c r="E84" s="100"/>
      <c r="F84" s="100"/>
      <c r="G84" s="100"/>
      <c r="H84" s="100"/>
      <c r="I84" s="220" t="s">
        <v>56</v>
      </c>
      <c r="J84" s="100" t="s">
        <v>655</v>
      </c>
      <c r="K84" s="100"/>
      <c r="L84" s="100"/>
      <c r="M84" s="221" t="s">
        <v>656</v>
      </c>
      <c r="N84" s="98" t="s">
        <v>23</v>
      </c>
      <c r="O84" s="202" t="s">
        <v>72</v>
      </c>
      <c r="P84" s="222" t="s">
        <v>657</v>
      </c>
      <c r="Q84" s="223" t="s">
        <v>658</v>
      </c>
      <c r="R84" s="224"/>
      <c r="S84" s="225"/>
      <c r="T84" s="223"/>
      <c r="U84" s="100"/>
      <c r="V84" s="223"/>
      <c r="W84" s="225"/>
      <c r="X84" s="223"/>
      <c r="Y84" s="225"/>
      <c r="Z84" s="226"/>
      <c r="AA84" s="225"/>
      <c r="AB84" s="223"/>
      <c r="AC84" s="225"/>
      <c r="AD84" s="223"/>
      <c r="AE84" s="100"/>
      <c r="AF84" s="223"/>
      <c r="AG84" s="100"/>
      <c r="AH84" s="223"/>
      <c r="AI84" s="100"/>
      <c r="AJ84" s="223"/>
      <c r="AK84" s="100"/>
      <c r="AL84" s="223"/>
      <c r="AM84" s="100"/>
      <c r="AN84" s="223"/>
      <c r="AO84" s="100"/>
      <c r="AP84" s="223"/>
      <c r="AQ84" s="100"/>
      <c r="AR84" s="223"/>
      <c r="AS84" s="100"/>
      <c r="AT84" s="100"/>
      <c r="AU84" s="100"/>
      <c r="AV84" s="100"/>
      <c r="AW84" s="223"/>
      <c r="AX84" s="100"/>
      <c r="AY84" s="223"/>
      <c r="AZ84" s="100"/>
      <c r="BA84" s="223"/>
      <c r="BB84" s="100"/>
      <c r="BC84" s="223"/>
      <c r="BD84" s="100"/>
      <c r="BE84" s="223"/>
      <c r="BF84" s="225"/>
      <c r="BG84" s="223"/>
      <c r="BH84" s="225"/>
      <c r="BI84" s="224"/>
      <c r="BJ84" s="225"/>
      <c r="BK84" s="223"/>
      <c r="BL84" s="225"/>
      <c r="BM84" s="8">
        <v>18</v>
      </c>
      <c r="BN84" s="25" t="s">
        <v>659</v>
      </c>
      <c r="BO84" s="227"/>
    </row>
    <row r="85" spans="2:67" s="228" customFormat="1" ht="177" customHeight="1" x14ac:dyDescent="0.25">
      <c r="B85" s="23"/>
      <c r="C85" s="100"/>
      <c r="D85" s="100"/>
      <c r="E85" s="100"/>
      <c r="F85" s="100"/>
      <c r="G85" s="100"/>
      <c r="H85" s="100"/>
      <c r="I85" s="220" t="s">
        <v>56</v>
      </c>
      <c r="J85" s="100" t="s">
        <v>655</v>
      </c>
      <c r="K85" s="100"/>
      <c r="L85" s="100"/>
      <c r="M85" s="220" t="s">
        <v>656</v>
      </c>
      <c r="N85" s="98" t="s">
        <v>23</v>
      </c>
      <c r="O85" s="202" t="s">
        <v>72</v>
      </c>
      <c r="P85" s="220" t="s">
        <v>660</v>
      </c>
      <c r="Q85" s="29" t="s">
        <v>661</v>
      </c>
      <c r="R85" s="224"/>
      <c r="S85" s="225"/>
      <c r="T85" s="223"/>
      <c r="U85" s="100"/>
      <c r="V85" s="223"/>
      <c r="W85" s="225"/>
      <c r="X85" s="223"/>
      <c r="Y85" s="225"/>
      <c r="Z85" s="226"/>
      <c r="AA85" s="225"/>
      <c r="AB85" s="223"/>
      <c r="AC85" s="225"/>
      <c r="AD85" s="223"/>
      <c r="AE85" s="100"/>
      <c r="AF85" s="223"/>
      <c r="AG85" s="100"/>
      <c r="AH85" s="223"/>
      <c r="AI85" s="100"/>
      <c r="AJ85" s="223"/>
      <c r="AK85" s="100"/>
      <c r="AL85" s="223"/>
      <c r="AM85" s="100"/>
      <c r="AN85" s="223"/>
      <c r="AO85" s="100"/>
      <c r="AP85" s="223"/>
      <c r="AQ85" s="100"/>
      <c r="AR85" s="223"/>
      <c r="AS85" s="100"/>
      <c r="AT85" s="100"/>
      <c r="AU85" s="100"/>
      <c r="AV85" s="100"/>
      <c r="AW85" s="223"/>
      <c r="AX85" s="100"/>
      <c r="AY85" s="223"/>
      <c r="AZ85" s="100"/>
      <c r="BA85" s="223"/>
      <c r="BB85" s="100"/>
      <c r="BC85" s="223"/>
      <c r="BD85" s="100"/>
      <c r="BE85" s="223"/>
      <c r="BF85" s="225"/>
      <c r="BG85" s="223"/>
      <c r="BH85" s="225"/>
      <c r="BI85" s="224"/>
      <c r="BJ85" s="225"/>
      <c r="BK85" s="223"/>
      <c r="BL85" s="225"/>
      <c r="BM85" s="8">
        <v>21</v>
      </c>
      <c r="BN85" s="25" t="s">
        <v>666</v>
      </c>
      <c r="BO85" s="227"/>
    </row>
    <row r="86" spans="2:67" s="228" customFormat="1" ht="78" customHeight="1" x14ac:dyDescent="0.25">
      <c r="B86" s="23"/>
      <c r="C86" s="100"/>
      <c r="D86" s="100"/>
      <c r="E86" s="100"/>
      <c r="F86" s="100"/>
      <c r="G86" s="100"/>
      <c r="H86" s="100"/>
      <c r="I86" s="220" t="s">
        <v>56</v>
      </c>
      <c r="J86" s="100" t="s">
        <v>655</v>
      </c>
      <c r="K86" s="100"/>
      <c r="L86" s="100"/>
      <c r="M86" s="220" t="s">
        <v>656</v>
      </c>
      <c r="N86" s="98" t="s">
        <v>23</v>
      </c>
      <c r="O86" s="202" t="s">
        <v>72</v>
      </c>
      <c r="P86" s="220" t="s">
        <v>662</v>
      </c>
      <c r="Q86" s="29" t="s">
        <v>663</v>
      </c>
      <c r="R86" s="224"/>
      <c r="S86" s="225"/>
      <c r="T86" s="223"/>
      <c r="U86" s="100"/>
      <c r="V86" s="223"/>
      <c r="W86" s="225"/>
      <c r="X86" s="223"/>
      <c r="Y86" s="225"/>
      <c r="Z86" s="226"/>
      <c r="AA86" s="225"/>
      <c r="AB86" s="223"/>
      <c r="AC86" s="225"/>
      <c r="AD86" s="223"/>
      <c r="AE86" s="100"/>
      <c r="AF86" s="223"/>
      <c r="AG86" s="100"/>
      <c r="AH86" s="223"/>
      <c r="AI86" s="100"/>
      <c r="AJ86" s="223"/>
      <c r="AK86" s="100"/>
      <c r="AL86" s="223"/>
      <c r="AM86" s="100"/>
      <c r="AN86" s="223"/>
      <c r="AO86" s="100"/>
      <c r="AP86" s="223"/>
      <c r="AQ86" s="100"/>
      <c r="AR86" s="223"/>
      <c r="AS86" s="100"/>
      <c r="AT86" s="100"/>
      <c r="AU86" s="100"/>
      <c r="AV86" s="100"/>
      <c r="AW86" s="223"/>
      <c r="AX86" s="100"/>
      <c r="AY86" s="223"/>
      <c r="AZ86" s="100"/>
      <c r="BA86" s="223"/>
      <c r="BB86" s="100"/>
      <c r="BC86" s="223"/>
      <c r="BD86" s="100"/>
      <c r="BE86" s="223"/>
      <c r="BF86" s="225"/>
      <c r="BG86" s="223"/>
      <c r="BH86" s="225"/>
      <c r="BI86" s="224"/>
      <c r="BJ86" s="225"/>
      <c r="BK86" s="223"/>
      <c r="BL86" s="225"/>
      <c r="BM86" s="8">
        <v>27</v>
      </c>
      <c r="BN86" s="229" t="s">
        <v>667</v>
      </c>
      <c r="BO86" s="227"/>
    </row>
    <row r="87" spans="2:67" s="228" customFormat="1" ht="101.25" customHeight="1" x14ac:dyDescent="0.25">
      <c r="B87" s="23"/>
      <c r="C87" s="100"/>
      <c r="D87" s="100"/>
      <c r="E87" s="100"/>
      <c r="F87" s="100"/>
      <c r="G87" s="100"/>
      <c r="H87" s="100"/>
      <c r="I87" s="220" t="s">
        <v>56</v>
      </c>
      <c r="J87" s="100" t="s">
        <v>655</v>
      </c>
      <c r="K87" s="100"/>
      <c r="L87" s="100"/>
      <c r="M87" s="220" t="s">
        <v>656</v>
      </c>
      <c r="N87" s="98" t="s">
        <v>23</v>
      </c>
      <c r="O87" s="202" t="s">
        <v>72</v>
      </c>
      <c r="P87" s="220" t="s">
        <v>664</v>
      </c>
      <c r="Q87" s="29" t="s">
        <v>665</v>
      </c>
      <c r="R87" s="224"/>
      <c r="S87" s="225"/>
      <c r="T87" s="223"/>
      <c r="U87" s="100"/>
      <c r="V87" s="223"/>
      <c r="W87" s="225"/>
      <c r="X87" s="223"/>
      <c r="Y87" s="225"/>
      <c r="Z87" s="226"/>
      <c r="AA87" s="225"/>
      <c r="AB87" s="223"/>
      <c r="AC87" s="225"/>
      <c r="AD87" s="223"/>
      <c r="AE87" s="100"/>
      <c r="AF87" s="223"/>
      <c r="AG87" s="100"/>
      <c r="AH87" s="223"/>
      <c r="AI87" s="100"/>
      <c r="AJ87" s="223"/>
      <c r="AK87" s="100"/>
      <c r="AL87" s="223"/>
      <c r="AM87" s="100"/>
      <c r="AN87" s="223"/>
      <c r="AO87" s="100"/>
      <c r="AP87" s="223"/>
      <c r="AQ87" s="100"/>
      <c r="AR87" s="223"/>
      <c r="AS87" s="100"/>
      <c r="AT87" s="100"/>
      <c r="AU87" s="100"/>
      <c r="AV87" s="100"/>
      <c r="AW87" s="223"/>
      <c r="AX87" s="100"/>
      <c r="AY87" s="223"/>
      <c r="AZ87" s="100"/>
      <c r="BA87" s="223"/>
      <c r="BB87" s="100"/>
      <c r="BC87" s="223"/>
      <c r="BD87" s="100"/>
      <c r="BE87" s="223"/>
      <c r="BF87" s="225"/>
      <c r="BG87" s="223"/>
      <c r="BH87" s="225"/>
      <c r="BI87" s="224"/>
      <c r="BJ87" s="225"/>
      <c r="BK87" s="223"/>
      <c r="BL87" s="225"/>
      <c r="BM87" s="8">
        <v>37</v>
      </c>
      <c r="BN87" s="230" t="s">
        <v>668</v>
      </c>
      <c r="BO87" s="231"/>
    </row>
    <row r="88" spans="2:67" s="24" customFormat="1" ht="58.5" customHeight="1" x14ac:dyDescent="0.25">
      <c r="B88" s="152"/>
      <c r="C88" s="73"/>
      <c r="D88" s="50"/>
      <c r="E88" s="50"/>
      <c r="F88" s="51"/>
      <c r="G88" s="99"/>
      <c r="H88" s="51"/>
      <c r="I88" s="53" t="s">
        <v>56</v>
      </c>
      <c r="J88" s="60" t="s">
        <v>479</v>
      </c>
      <c r="K88" s="60"/>
      <c r="L88" s="60" t="s">
        <v>481</v>
      </c>
      <c r="M88" s="58" t="s">
        <v>133</v>
      </c>
      <c r="N88" s="97" t="s">
        <v>129</v>
      </c>
      <c r="O88" s="70"/>
      <c r="P88" s="43" t="s">
        <v>480</v>
      </c>
      <c r="Q88" s="20" t="s">
        <v>483</v>
      </c>
      <c r="R88" s="206"/>
      <c r="S88" s="44"/>
      <c r="T88" s="38"/>
      <c r="U88" s="43"/>
      <c r="V88" s="38"/>
      <c r="W88" s="44"/>
      <c r="X88" s="38"/>
      <c r="Y88" s="44"/>
      <c r="Z88" s="42"/>
      <c r="AA88" s="44"/>
      <c r="AB88" s="38"/>
      <c r="AC88" s="44"/>
      <c r="AD88" s="38"/>
      <c r="AE88" s="43"/>
      <c r="AF88" s="38"/>
      <c r="AG88" s="43"/>
      <c r="AH88" s="38"/>
      <c r="AI88" s="43"/>
      <c r="AJ88" s="38"/>
      <c r="AK88" s="43"/>
      <c r="AL88" s="38"/>
      <c r="AM88" s="43"/>
      <c r="AN88" s="38"/>
      <c r="AO88" s="43"/>
      <c r="AP88" s="38"/>
      <c r="AQ88" s="43"/>
      <c r="AR88" s="38"/>
      <c r="AS88" s="43"/>
      <c r="AT88" s="43"/>
      <c r="AU88" s="43"/>
      <c r="AV88" s="43"/>
      <c r="AW88" s="38"/>
      <c r="AX88" s="43"/>
      <c r="AY88" s="38"/>
      <c r="AZ88" s="43"/>
      <c r="BA88" s="38"/>
      <c r="BB88" s="43"/>
      <c r="BC88" s="38"/>
      <c r="BD88" s="43"/>
      <c r="BE88" s="38"/>
      <c r="BF88" s="44"/>
      <c r="BG88" s="38"/>
      <c r="BH88" s="44"/>
      <c r="BI88" s="206"/>
      <c r="BJ88" s="44"/>
      <c r="BK88" s="38"/>
      <c r="BL88" s="44"/>
      <c r="BM88" s="63">
        <v>300</v>
      </c>
      <c r="BN88" s="62" t="s">
        <v>482</v>
      </c>
    </row>
    <row r="89" spans="2:67" s="24" customFormat="1" ht="75.75" customHeight="1" thickBot="1" x14ac:dyDescent="0.3">
      <c r="B89" s="152"/>
      <c r="C89" s="75"/>
      <c r="D89" s="232"/>
      <c r="E89" s="232"/>
      <c r="F89" s="167"/>
      <c r="G89" s="232"/>
      <c r="H89" s="232"/>
      <c r="I89" s="233" t="s">
        <v>125</v>
      </c>
      <c r="J89" s="64" t="s">
        <v>63</v>
      </c>
      <c r="K89" s="64"/>
      <c r="L89" s="64" t="s">
        <v>326</v>
      </c>
      <c r="M89" s="234" t="s">
        <v>133</v>
      </c>
      <c r="N89" s="47" t="s">
        <v>74</v>
      </c>
      <c r="O89" s="47"/>
      <c r="P89" s="65" t="s">
        <v>132</v>
      </c>
      <c r="Q89" s="68" t="s">
        <v>134</v>
      </c>
      <c r="R89" s="209"/>
      <c r="S89" s="210"/>
      <c r="T89" s="68"/>
      <c r="U89" s="48"/>
      <c r="V89" s="68"/>
      <c r="W89" s="66"/>
      <c r="X89" s="68"/>
      <c r="Y89" s="210"/>
      <c r="Z89" s="211"/>
      <c r="AA89" s="210"/>
      <c r="AB89" s="68"/>
      <c r="AC89" s="210"/>
      <c r="AD89" s="68"/>
      <c r="AE89" s="48"/>
      <c r="AF89" s="68"/>
      <c r="AG89" s="48"/>
      <c r="AH89" s="68"/>
      <c r="AI89" s="48"/>
      <c r="AJ89" s="68"/>
      <c r="AK89" s="48"/>
      <c r="AL89" s="68"/>
      <c r="AM89" s="48"/>
      <c r="AN89" s="68"/>
      <c r="AO89" s="48"/>
      <c r="AP89" s="68"/>
      <c r="AQ89" s="48"/>
      <c r="AR89" s="75" t="s">
        <v>584</v>
      </c>
      <c r="AS89" s="48"/>
      <c r="AT89" s="48"/>
      <c r="AU89" s="48"/>
      <c r="AV89" s="48"/>
      <c r="AW89" s="68"/>
      <c r="AX89" s="48"/>
      <c r="AY89" s="68"/>
      <c r="AZ89" s="48"/>
      <c r="BA89" s="68"/>
      <c r="BB89" s="48"/>
      <c r="BC89" s="68" t="s">
        <v>585</v>
      </c>
      <c r="BD89" s="48">
        <v>1</v>
      </c>
      <c r="BE89" s="68"/>
      <c r="BF89" s="210"/>
      <c r="BG89" s="68"/>
      <c r="BH89" s="210"/>
      <c r="BI89" s="209"/>
      <c r="BJ89" s="210"/>
      <c r="BK89" s="68"/>
      <c r="BL89" s="210"/>
      <c r="BM89" s="67">
        <v>30</v>
      </c>
      <c r="BN89" s="68" t="s">
        <v>687</v>
      </c>
    </row>
    <row r="90" spans="2:67" s="24" customFormat="1" ht="112.5" customHeight="1" thickTop="1" x14ac:dyDescent="0.25">
      <c r="B90" s="235">
        <v>3</v>
      </c>
      <c r="C90" s="236" t="s">
        <v>632</v>
      </c>
      <c r="D90" s="237" t="s">
        <v>348</v>
      </c>
      <c r="E90" s="238">
        <v>7305</v>
      </c>
      <c r="F90" s="160">
        <v>9166</v>
      </c>
      <c r="G90" s="238">
        <v>11500</v>
      </c>
      <c r="H90" s="239" t="s">
        <v>349</v>
      </c>
      <c r="I90" s="50" t="s">
        <v>350</v>
      </c>
      <c r="J90" s="69" t="s">
        <v>351</v>
      </c>
      <c r="K90" s="69"/>
      <c r="L90" s="69"/>
      <c r="M90" s="76" t="s">
        <v>599</v>
      </c>
      <c r="N90" s="70" t="s">
        <v>23</v>
      </c>
      <c r="O90" s="202" t="s">
        <v>69</v>
      </c>
      <c r="P90" s="52" t="s">
        <v>353</v>
      </c>
      <c r="Q90" s="20" t="s">
        <v>352</v>
      </c>
      <c r="R90" s="240"/>
      <c r="S90" s="241"/>
      <c r="T90" s="73"/>
      <c r="U90" s="12"/>
      <c r="V90" s="242"/>
      <c r="W90" s="71"/>
      <c r="X90" s="69"/>
      <c r="Y90" s="241"/>
      <c r="Z90" s="243"/>
      <c r="AA90" s="241"/>
      <c r="AB90" s="73"/>
      <c r="AC90" s="241"/>
      <c r="AD90" s="73"/>
      <c r="AE90" s="12"/>
      <c r="AF90" s="73"/>
      <c r="AG90" s="12"/>
      <c r="AH90" s="73"/>
      <c r="AI90" s="12"/>
      <c r="AJ90" s="73"/>
      <c r="AK90" s="12"/>
      <c r="AL90" s="73"/>
      <c r="AM90" s="21"/>
      <c r="AN90" s="20"/>
      <c r="AO90" s="21"/>
      <c r="AP90" s="20"/>
      <c r="AQ90" s="21"/>
      <c r="AR90" s="20" t="s">
        <v>355</v>
      </c>
      <c r="AS90" s="21"/>
      <c r="AT90" s="21"/>
      <c r="AU90" s="21"/>
      <c r="AV90" s="21"/>
      <c r="AW90" s="20"/>
      <c r="AX90" s="21"/>
      <c r="AY90" s="20"/>
      <c r="AZ90" s="21"/>
      <c r="BA90" s="20"/>
      <c r="BB90" s="21"/>
      <c r="BC90" s="20" t="s">
        <v>356</v>
      </c>
      <c r="BD90" s="21"/>
      <c r="BE90" s="20"/>
      <c r="BF90" s="213"/>
      <c r="BG90" s="20"/>
      <c r="BH90" s="213"/>
      <c r="BI90" s="212"/>
      <c r="BJ90" s="213"/>
      <c r="BK90" s="20"/>
      <c r="BL90" s="213"/>
      <c r="BM90" s="9" t="s">
        <v>199</v>
      </c>
      <c r="BN90" s="20" t="s">
        <v>354</v>
      </c>
    </row>
    <row r="91" spans="2:67" s="24" customFormat="1" ht="79.5" customHeight="1" x14ac:dyDescent="0.25">
      <c r="B91" s="235"/>
      <c r="C91" s="236"/>
      <c r="D91" s="237"/>
      <c r="E91" s="168"/>
      <c r="F91" s="160"/>
      <c r="G91" s="168"/>
      <c r="H91" s="97"/>
      <c r="I91" s="80" t="s">
        <v>83</v>
      </c>
      <c r="J91" s="29" t="s">
        <v>544</v>
      </c>
      <c r="K91" s="29"/>
      <c r="L91" s="29"/>
      <c r="M91" s="58" t="s">
        <v>596</v>
      </c>
      <c r="N91" s="27" t="s">
        <v>27</v>
      </c>
      <c r="O91" s="202"/>
      <c r="P91" s="28" t="s">
        <v>397</v>
      </c>
      <c r="Q91" s="29" t="s">
        <v>546</v>
      </c>
      <c r="R91" s="29" t="s">
        <v>548</v>
      </c>
      <c r="S91" s="84">
        <v>5</v>
      </c>
      <c r="T91" s="29" t="s">
        <v>550</v>
      </c>
      <c r="U91" s="31">
        <v>4</v>
      </c>
      <c r="V91" s="29"/>
      <c r="W91" s="72"/>
      <c r="X91" s="29"/>
      <c r="Y91" s="84"/>
      <c r="Z91" s="33"/>
      <c r="AA91" s="84"/>
      <c r="AB91" s="29"/>
      <c r="AC91" s="84"/>
      <c r="AD91" s="29"/>
      <c r="AE91" s="31"/>
      <c r="AF91" s="29"/>
      <c r="AG91" s="31"/>
      <c r="AH91" s="29"/>
      <c r="AI91" s="31"/>
      <c r="AJ91" s="29" t="s">
        <v>154</v>
      </c>
      <c r="AK91" s="31">
        <v>1</v>
      </c>
      <c r="AL91" s="29"/>
      <c r="AM91" s="31"/>
      <c r="AN91" s="29"/>
      <c r="AO91" s="31"/>
      <c r="AP91" s="29"/>
      <c r="AQ91" s="31"/>
      <c r="AR91" s="29"/>
      <c r="AS91" s="31"/>
      <c r="AT91" s="31"/>
      <c r="AU91" s="31"/>
      <c r="AV91" s="31"/>
      <c r="AW91" s="29"/>
      <c r="AX91" s="31"/>
      <c r="AY91" s="29"/>
      <c r="AZ91" s="31"/>
      <c r="BA91" s="29"/>
      <c r="BB91" s="31"/>
      <c r="BC91" s="29"/>
      <c r="BD91" s="31"/>
      <c r="BE91" s="29" t="s">
        <v>549</v>
      </c>
      <c r="BF91" s="84">
        <v>4</v>
      </c>
      <c r="BG91" s="29"/>
      <c r="BH91" s="84"/>
      <c r="BI91" s="192"/>
      <c r="BJ91" s="84"/>
      <c r="BK91" s="29"/>
      <c r="BL91" s="84"/>
      <c r="BM91" s="23">
        <f t="shared" ref="BM91:BM99" si="1">+S91+U91+W91+Y91+AA91+AC91+AE91+AG91+AI91+AK91+AM91+AO91+AQ91+AS91+AT91+AX91+AZ91+BB91+BD91+BF91+BH91+BJ91+BL91</f>
        <v>14</v>
      </c>
      <c r="BN91" s="20" t="s">
        <v>547</v>
      </c>
    </row>
    <row r="92" spans="2:67" s="24" customFormat="1" ht="202.5" customHeight="1" thickBot="1" x14ac:dyDescent="0.3">
      <c r="B92" s="235"/>
      <c r="C92" s="236"/>
      <c r="D92" s="237"/>
      <c r="E92" s="168"/>
      <c r="F92" s="160"/>
      <c r="G92" s="168"/>
      <c r="H92" s="97"/>
      <c r="I92" s="53" t="s">
        <v>83</v>
      </c>
      <c r="J92" s="38" t="s">
        <v>551</v>
      </c>
      <c r="K92" s="38"/>
      <c r="L92" s="38"/>
      <c r="M92" s="77" t="s">
        <v>597</v>
      </c>
      <c r="N92" s="36" t="s">
        <v>27</v>
      </c>
      <c r="O92" s="202"/>
      <c r="P92" s="28" t="s">
        <v>552</v>
      </c>
      <c r="Q92" s="38" t="s">
        <v>553</v>
      </c>
      <c r="R92" s="29" t="s">
        <v>555</v>
      </c>
      <c r="S92" s="84">
        <v>2</v>
      </c>
      <c r="T92" s="20" t="s">
        <v>43</v>
      </c>
      <c r="U92" s="31">
        <v>3</v>
      </c>
      <c r="V92" s="29"/>
      <c r="W92" s="72"/>
      <c r="X92" s="29"/>
      <c r="Y92" s="84"/>
      <c r="Z92" s="33" t="s">
        <v>556</v>
      </c>
      <c r="AA92" s="84">
        <v>1</v>
      </c>
      <c r="AB92" s="29"/>
      <c r="AC92" s="84"/>
      <c r="AD92" s="75" t="s">
        <v>541</v>
      </c>
      <c r="AE92" s="31">
        <v>4</v>
      </c>
      <c r="AF92" s="29" t="s">
        <v>557</v>
      </c>
      <c r="AG92" s="31">
        <v>2</v>
      </c>
      <c r="AH92" s="29" t="s">
        <v>561</v>
      </c>
      <c r="AI92" s="31">
        <v>2</v>
      </c>
      <c r="AJ92" s="29" t="s">
        <v>187</v>
      </c>
      <c r="AK92" s="31">
        <v>4</v>
      </c>
      <c r="AL92" s="29" t="s">
        <v>558</v>
      </c>
      <c r="AM92" s="31">
        <v>1</v>
      </c>
      <c r="AN92" s="29"/>
      <c r="AO92" s="31"/>
      <c r="AP92" s="29"/>
      <c r="AQ92" s="31"/>
      <c r="AR92" s="29" t="s">
        <v>355</v>
      </c>
      <c r="AS92" s="31">
        <v>2</v>
      </c>
      <c r="AT92" s="31">
        <v>2</v>
      </c>
      <c r="AU92" s="31"/>
      <c r="AV92" s="31"/>
      <c r="AW92" s="29"/>
      <c r="AX92" s="31"/>
      <c r="AY92" s="29"/>
      <c r="AZ92" s="31"/>
      <c r="BA92" s="29"/>
      <c r="BB92" s="31"/>
      <c r="BC92" s="29" t="s">
        <v>560</v>
      </c>
      <c r="BD92" s="31">
        <v>2</v>
      </c>
      <c r="BE92" s="29" t="s">
        <v>559</v>
      </c>
      <c r="BF92" s="84">
        <v>2</v>
      </c>
      <c r="BG92" s="29"/>
      <c r="BH92" s="84"/>
      <c r="BI92" s="192"/>
      <c r="BJ92" s="84"/>
      <c r="BK92" s="29"/>
      <c r="BL92" s="84"/>
      <c r="BM92" s="23">
        <f t="shared" si="1"/>
        <v>27</v>
      </c>
      <c r="BN92" s="73" t="s">
        <v>554</v>
      </c>
    </row>
    <row r="93" spans="2:67" s="24" customFormat="1" ht="73.5" customHeight="1" thickTop="1" thickBot="1" x14ac:dyDescent="0.3">
      <c r="B93" s="81"/>
      <c r="C93" s="244"/>
      <c r="D93" s="161"/>
      <c r="E93" s="97"/>
      <c r="F93" s="161"/>
      <c r="G93" s="97"/>
      <c r="H93" s="97"/>
      <c r="I93" s="233" t="s">
        <v>83</v>
      </c>
      <c r="J93" s="68" t="s">
        <v>538</v>
      </c>
      <c r="K93" s="68"/>
      <c r="L93" s="68"/>
      <c r="M93" s="245" t="s">
        <v>598</v>
      </c>
      <c r="N93" s="47" t="s">
        <v>27</v>
      </c>
      <c r="O93" s="203"/>
      <c r="P93" s="65" t="s">
        <v>276</v>
      </c>
      <c r="Q93" s="68" t="s">
        <v>539</v>
      </c>
      <c r="R93" s="75" t="s">
        <v>542</v>
      </c>
      <c r="S93" s="246">
        <v>5</v>
      </c>
      <c r="T93" s="75" t="s">
        <v>43</v>
      </c>
      <c r="U93" s="164">
        <v>1</v>
      </c>
      <c r="V93" s="75"/>
      <c r="W93" s="74"/>
      <c r="X93" s="75"/>
      <c r="Y93" s="246"/>
      <c r="Z93" s="247"/>
      <c r="AA93" s="246"/>
      <c r="AB93" s="75"/>
      <c r="AC93" s="246"/>
      <c r="AD93" s="75" t="s">
        <v>541</v>
      </c>
      <c r="AE93" s="164">
        <v>1</v>
      </c>
      <c r="AF93" s="75"/>
      <c r="AG93" s="164"/>
      <c r="AH93" s="75"/>
      <c r="AI93" s="164"/>
      <c r="AJ93" s="75" t="s">
        <v>543</v>
      </c>
      <c r="AK93" s="164">
        <v>7</v>
      </c>
      <c r="AL93" s="75"/>
      <c r="AM93" s="164"/>
      <c r="AN93" s="75"/>
      <c r="AO93" s="164"/>
      <c r="AP93" s="75"/>
      <c r="AQ93" s="164"/>
      <c r="AR93" s="75" t="s">
        <v>355</v>
      </c>
      <c r="AS93" s="164">
        <v>2</v>
      </c>
      <c r="AT93" s="164">
        <v>1</v>
      </c>
      <c r="AU93" s="164"/>
      <c r="AV93" s="164"/>
      <c r="AW93" s="75"/>
      <c r="AX93" s="164"/>
      <c r="AY93" s="75"/>
      <c r="AZ93" s="164"/>
      <c r="BA93" s="75"/>
      <c r="BB93" s="164"/>
      <c r="BC93" s="75"/>
      <c r="BD93" s="164"/>
      <c r="BE93" s="75" t="s">
        <v>545</v>
      </c>
      <c r="BF93" s="246">
        <v>1</v>
      </c>
      <c r="BG93" s="75"/>
      <c r="BH93" s="246"/>
      <c r="BI93" s="248"/>
      <c r="BJ93" s="246"/>
      <c r="BK93" s="75"/>
      <c r="BL93" s="246"/>
      <c r="BM93" s="96">
        <f t="shared" si="1"/>
        <v>18</v>
      </c>
      <c r="BN93" s="75" t="s">
        <v>540</v>
      </c>
    </row>
    <row r="94" spans="2:67" s="24" customFormat="1" ht="86.25" customHeight="1" thickTop="1" x14ac:dyDescent="0.25">
      <c r="B94" s="235">
        <v>4</v>
      </c>
      <c r="C94" s="249" t="s">
        <v>633</v>
      </c>
      <c r="D94" s="250" t="s">
        <v>66</v>
      </c>
      <c r="E94" s="251">
        <v>2.9000000000000001E-2</v>
      </c>
      <c r="F94" s="252">
        <v>3.2000000000000001E-2</v>
      </c>
      <c r="G94" s="251">
        <v>3.5000000000000003E-2</v>
      </c>
      <c r="H94" s="252">
        <v>-3.9E-2</v>
      </c>
      <c r="I94" s="155" t="s">
        <v>56</v>
      </c>
      <c r="J94" s="76" t="s">
        <v>68</v>
      </c>
      <c r="K94" s="76"/>
      <c r="L94" s="76"/>
      <c r="M94" s="253" t="s">
        <v>10</v>
      </c>
      <c r="N94" s="18" t="s">
        <v>23</v>
      </c>
      <c r="O94" s="18" t="s">
        <v>70</v>
      </c>
      <c r="P94" s="19" t="s">
        <v>60</v>
      </c>
      <c r="Q94" s="20" t="s">
        <v>639</v>
      </c>
      <c r="R94" s="20" t="s">
        <v>260</v>
      </c>
      <c r="S94" s="213">
        <v>2</v>
      </c>
      <c r="T94" s="20"/>
      <c r="U94" s="21"/>
      <c r="V94" s="20"/>
      <c r="W94" s="213"/>
      <c r="X94" s="20"/>
      <c r="Y94" s="213"/>
      <c r="Z94" s="214"/>
      <c r="AA94" s="213"/>
      <c r="AB94" s="20"/>
      <c r="AC94" s="213"/>
      <c r="AD94" s="20" t="s">
        <v>259</v>
      </c>
      <c r="AE94" s="21">
        <v>1</v>
      </c>
      <c r="AF94" s="20"/>
      <c r="AG94" s="21"/>
      <c r="AH94" s="20"/>
      <c r="AI94" s="21"/>
      <c r="AJ94" s="20" t="s">
        <v>261</v>
      </c>
      <c r="AK94" s="21">
        <v>1</v>
      </c>
      <c r="AL94" s="20"/>
      <c r="AM94" s="21"/>
      <c r="AN94" s="20" t="s">
        <v>262</v>
      </c>
      <c r="AO94" s="21">
        <v>7</v>
      </c>
      <c r="AP94" s="20"/>
      <c r="AQ94" s="21"/>
      <c r="AR94" s="20" t="s">
        <v>266</v>
      </c>
      <c r="AS94" s="21">
        <v>2</v>
      </c>
      <c r="AT94" s="21"/>
      <c r="AU94" s="21"/>
      <c r="AV94" s="21"/>
      <c r="AW94" s="20"/>
      <c r="AX94" s="21"/>
      <c r="AY94" s="20"/>
      <c r="AZ94" s="21"/>
      <c r="BA94" s="20"/>
      <c r="BB94" s="21"/>
      <c r="BC94" s="20"/>
      <c r="BD94" s="21"/>
      <c r="BE94" s="20"/>
      <c r="BF94" s="213"/>
      <c r="BG94" s="20"/>
      <c r="BH94" s="213"/>
      <c r="BI94" s="212"/>
      <c r="BJ94" s="213"/>
      <c r="BK94" s="20"/>
      <c r="BL94" s="213"/>
      <c r="BM94" s="95">
        <f t="shared" si="1"/>
        <v>13</v>
      </c>
      <c r="BN94" s="16" t="s">
        <v>258</v>
      </c>
    </row>
    <row r="95" spans="2:67" s="24" customFormat="1" ht="44.25" customHeight="1" x14ac:dyDescent="0.25">
      <c r="B95" s="235"/>
      <c r="C95" s="254"/>
      <c r="D95" s="51" t="s">
        <v>67</v>
      </c>
      <c r="E95" s="255">
        <v>700</v>
      </c>
      <c r="F95" s="256">
        <v>14000</v>
      </c>
      <c r="G95" s="257">
        <v>17000</v>
      </c>
      <c r="H95" s="256">
        <v>10170</v>
      </c>
      <c r="I95" s="258" t="s">
        <v>56</v>
      </c>
      <c r="J95" s="77" t="s">
        <v>65</v>
      </c>
      <c r="K95" s="58"/>
      <c r="L95" s="56"/>
      <c r="M95" s="56" t="s">
        <v>99</v>
      </c>
      <c r="N95" s="27" t="s">
        <v>23</v>
      </c>
      <c r="O95" s="27" t="s">
        <v>71</v>
      </c>
      <c r="P95" s="28" t="s">
        <v>100</v>
      </c>
      <c r="Q95" s="78" t="s">
        <v>101</v>
      </c>
      <c r="R95" s="192" t="s">
        <v>256</v>
      </c>
      <c r="S95" s="84">
        <v>1</v>
      </c>
      <c r="T95" s="29"/>
      <c r="U95" s="31"/>
      <c r="V95" s="29"/>
      <c r="W95" s="84"/>
      <c r="X95" s="29"/>
      <c r="Y95" s="84"/>
      <c r="Z95" s="33"/>
      <c r="AA95" s="84"/>
      <c r="AB95" s="29"/>
      <c r="AC95" s="84"/>
      <c r="AD95" s="29"/>
      <c r="AE95" s="31"/>
      <c r="AF95" s="29"/>
      <c r="AG95" s="31"/>
      <c r="AH95" s="29"/>
      <c r="AI95" s="31"/>
      <c r="AJ95" s="29" t="s">
        <v>187</v>
      </c>
      <c r="AK95" s="31">
        <v>1</v>
      </c>
      <c r="AL95" s="29"/>
      <c r="AM95" s="31"/>
      <c r="AN95" s="29"/>
      <c r="AO95" s="31"/>
      <c r="AP95" s="29"/>
      <c r="AQ95" s="31"/>
      <c r="AR95" s="29"/>
      <c r="AS95" s="31"/>
      <c r="AT95" s="31"/>
      <c r="AU95" s="31"/>
      <c r="AV95" s="31"/>
      <c r="AW95" s="29"/>
      <c r="AX95" s="31"/>
      <c r="AY95" s="29"/>
      <c r="AZ95" s="31"/>
      <c r="BA95" s="29"/>
      <c r="BB95" s="31"/>
      <c r="BC95" s="29"/>
      <c r="BD95" s="31"/>
      <c r="BE95" s="29"/>
      <c r="BF95" s="84"/>
      <c r="BG95" s="29"/>
      <c r="BH95" s="84"/>
      <c r="BI95" s="192"/>
      <c r="BJ95" s="84"/>
      <c r="BK95" s="29"/>
      <c r="BL95" s="84"/>
      <c r="BM95" s="23">
        <f t="shared" si="1"/>
        <v>2</v>
      </c>
      <c r="BN95" s="29" t="s">
        <v>257</v>
      </c>
    </row>
    <row r="96" spans="2:67" s="24" customFormat="1" ht="55.5" customHeight="1" x14ac:dyDescent="0.25">
      <c r="B96" s="235"/>
      <c r="C96" s="15"/>
      <c r="D96" s="12"/>
      <c r="E96" s="158"/>
      <c r="F96" s="12"/>
      <c r="G96" s="161"/>
      <c r="H96" s="97"/>
      <c r="I96" s="258" t="s">
        <v>56</v>
      </c>
      <c r="J96" s="77" t="s">
        <v>64</v>
      </c>
      <c r="K96" s="58"/>
      <c r="L96" s="79"/>
      <c r="M96" s="79" t="s">
        <v>105</v>
      </c>
      <c r="N96" s="27" t="s">
        <v>23</v>
      </c>
      <c r="O96" s="27" t="s">
        <v>71</v>
      </c>
      <c r="P96" s="19" t="s">
        <v>106</v>
      </c>
      <c r="Q96" s="29" t="s">
        <v>107</v>
      </c>
      <c r="R96" s="29" t="s">
        <v>250</v>
      </c>
      <c r="S96" s="84">
        <v>2</v>
      </c>
      <c r="T96" s="78"/>
      <c r="U96" s="31"/>
      <c r="V96" s="29"/>
      <c r="W96" s="84"/>
      <c r="X96" s="29" t="s">
        <v>254</v>
      </c>
      <c r="Y96" s="84">
        <v>2</v>
      </c>
      <c r="Z96" s="33"/>
      <c r="AA96" s="84"/>
      <c r="AB96" s="29"/>
      <c r="AC96" s="84"/>
      <c r="AD96" s="29" t="s">
        <v>251</v>
      </c>
      <c r="AE96" s="31">
        <v>1</v>
      </c>
      <c r="AF96" s="29"/>
      <c r="AG96" s="31"/>
      <c r="AH96" s="29" t="s">
        <v>253</v>
      </c>
      <c r="AI96" s="31">
        <v>1</v>
      </c>
      <c r="AJ96" s="29" t="s">
        <v>187</v>
      </c>
      <c r="AK96" s="31">
        <v>1</v>
      </c>
      <c r="AL96" s="29" t="s">
        <v>252</v>
      </c>
      <c r="AM96" s="31">
        <v>1</v>
      </c>
      <c r="AN96" s="78"/>
      <c r="AO96" s="31"/>
      <c r="AP96" s="29"/>
      <c r="AQ96" s="31"/>
      <c r="AR96" s="29"/>
      <c r="AS96" s="31"/>
      <c r="AT96" s="31"/>
      <c r="AU96" s="31"/>
      <c r="AV96" s="31"/>
      <c r="AW96" s="29"/>
      <c r="AX96" s="31"/>
      <c r="AY96" s="29"/>
      <c r="AZ96" s="31"/>
      <c r="BA96" s="29"/>
      <c r="BB96" s="31"/>
      <c r="BC96" s="29" t="s">
        <v>255</v>
      </c>
      <c r="BD96" s="31">
        <v>1</v>
      </c>
      <c r="BE96" s="29"/>
      <c r="BF96" s="84"/>
      <c r="BG96" s="29"/>
      <c r="BH96" s="84"/>
      <c r="BI96" s="192"/>
      <c r="BJ96" s="84"/>
      <c r="BK96" s="29"/>
      <c r="BL96" s="84"/>
      <c r="BM96" s="23">
        <f t="shared" si="1"/>
        <v>9</v>
      </c>
      <c r="BN96" s="29" t="s">
        <v>649</v>
      </c>
    </row>
    <row r="97" spans="2:66" s="24" customFormat="1" ht="88.5" customHeight="1" x14ac:dyDescent="0.25">
      <c r="B97" s="235"/>
      <c r="C97" s="15"/>
      <c r="D97" s="12"/>
      <c r="E97" s="158"/>
      <c r="F97" s="12"/>
      <c r="G97" s="161"/>
      <c r="H97" s="97"/>
      <c r="I97" s="258" t="s">
        <v>56</v>
      </c>
      <c r="J97" s="77" t="s">
        <v>120</v>
      </c>
      <c r="K97" s="57"/>
      <c r="L97" s="57"/>
      <c r="M97" s="56" t="s">
        <v>121</v>
      </c>
      <c r="N97" s="27" t="s">
        <v>23</v>
      </c>
      <c r="O97" s="27" t="s">
        <v>71</v>
      </c>
      <c r="P97" s="28" t="s">
        <v>122</v>
      </c>
      <c r="Q97" s="29" t="s">
        <v>123</v>
      </c>
      <c r="R97" s="29" t="s">
        <v>245</v>
      </c>
      <c r="S97" s="84">
        <v>1</v>
      </c>
      <c r="T97" s="29" t="s">
        <v>246</v>
      </c>
      <c r="U97" s="31">
        <v>1</v>
      </c>
      <c r="V97" s="29"/>
      <c r="W97" s="84"/>
      <c r="X97" s="29"/>
      <c r="Y97" s="84"/>
      <c r="Z97" s="33"/>
      <c r="AA97" s="84"/>
      <c r="AB97" s="29"/>
      <c r="AC97" s="84"/>
      <c r="AD97" s="29"/>
      <c r="AE97" s="31"/>
      <c r="AF97" s="29"/>
      <c r="AG97" s="31"/>
      <c r="AH97" s="29"/>
      <c r="AI97" s="31"/>
      <c r="AJ97" s="29" t="s">
        <v>247</v>
      </c>
      <c r="AK97" s="31">
        <v>1</v>
      </c>
      <c r="AL97" s="29"/>
      <c r="AM97" s="31"/>
      <c r="AN97" s="29"/>
      <c r="AO97" s="31"/>
      <c r="AP97" s="29"/>
      <c r="AQ97" s="31"/>
      <c r="AR97" s="29"/>
      <c r="AS97" s="31"/>
      <c r="AT97" s="31"/>
      <c r="AU97" s="31"/>
      <c r="AV97" s="31"/>
      <c r="AW97" s="29"/>
      <c r="AX97" s="31"/>
      <c r="AY97" s="29"/>
      <c r="AZ97" s="31"/>
      <c r="BA97" s="29"/>
      <c r="BB97" s="31"/>
      <c r="BC97" s="29"/>
      <c r="BD97" s="31"/>
      <c r="BE97" s="29"/>
      <c r="BF97" s="84"/>
      <c r="BG97" s="29"/>
      <c r="BH97" s="84"/>
      <c r="BI97" s="192"/>
      <c r="BJ97" s="84"/>
      <c r="BK97" s="29"/>
      <c r="BL97" s="84"/>
      <c r="BM97" s="23">
        <f t="shared" si="1"/>
        <v>3</v>
      </c>
      <c r="BN97" s="29" t="s">
        <v>648</v>
      </c>
    </row>
    <row r="98" spans="2:66" s="24" customFormat="1" ht="79.5" customHeight="1" x14ac:dyDescent="0.25">
      <c r="B98" s="235"/>
      <c r="C98" s="15"/>
      <c r="D98" s="12"/>
      <c r="E98" s="158"/>
      <c r="F98" s="12"/>
      <c r="G98" s="161"/>
      <c r="H98" s="97"/>
      <c r="I98" s="258" t="s">
        <v>56</v>
      </c>
      <c r="J98" s="26" t="s">
        <v>84</v>
      </c>
      <c r="K98" s="80"/>
      <c r="L98" s="80"/>
      <c r="M98" s="56" t="s">
        <v>126</v>
      </c>
      <c r="N98" s="27" t="s">
        <v>23</v>
      </c>
      <c r="O98" s="27" t="s">
        <v>71</v>
      </c>
      <c r="P98" s="28" t="s">
        <v>128</v>
      </c>
      <c r="Q98" s="29" t="s">
        <v>127</v>
      </c>
      <c r="R98" s="29" t="s">
        <v>249</v>
      </c>
      <c r="S98" s="84">
        <v>2</v>
      </c>
      <c r="T98" s="29"/>
      <c r="U98" s="31"/>
      <c r="V98" s="29"/>
      <c r="W98" s="84"/>
      <c r="X98" s="29"/>
      <c r="Y98" s="84"/>
      <c r="Z98" s="33"/>
      <c r="AA98" s="84"/>
      <c r="AB98" s="29"/>
      <c r="AC98" s="84"/>
      <c r="AD98" s="29"/>
      <c r="AE98" s="31"/>
      <c r="AF98" s="29"/>
      <c r="AG98" s="31"/>
      <c r="AH98" s="29"/>
      <c r="AI98" s="31"/>
      <c r="AJ98" s="29" t="s">
        <v>248</v>
      </c>
      <c r="AK98" s="31">
        <v>2</v>
      </c>
      <c r="AL98" s="29"/>
      <c r="AM98" s="31"/>
      <c r="AN98" s="29"/>
      <c r="AO98" s="31"/>
      <c r="AP98" s="29"/>
      <c r="AQ98" s="31"/>
      <c r="AR98" s="29"/>
      <c r="AS98" s="31"/>
      <c r="AT98" s="31"/>
      <c r="AU98" s="31"/>
      <c r="AV98" s="31"/>
      <c r="AW98" s="29"/>
      <c r="AX98" s="31"/>
      <c r="AY98" s="29"/>
      <c r="AZ98" s="31"/>
      <c r="BA98" s="29"/>
      <c r="BB98" s="31"/>
      <c r="BC98" s="29"/>
      <c r="BD98" s="31"/>
      <c r="BE98" s="29"/>
      <c r="BF98" s="84"/>
      <c r="BG98" s="29"/>
      <c r="BH98" s="84"/>
      <c r="BI98" s="192"/>
      <c r="BJ98" s="84"/>
      <c r="BK98" s="29"/>
      <c r="BL98" s="84"/>
      <c r="BM98" s="23">
        <f t="shared" si="1"/>
        <v>4</v>
      </c>
      <c r="BN98" s="29" t="s">
        <v>127</v>
      </c>
    </row>
    <row r="99" spans="2:66" s="24" customFormat="1" ht="246.75" customHeight="1" x14ac:dyDescent="0.25">
      <c r="B99" s="235"/>
      <c r="C99" s="15"/>
      <c r="D99" s="12"/>
      <c r="E99" s="158"/>
      <c r="F99" s="12"/>
      <c r="G99" s="161"/>
      <c r="H99" s="97"/>
      <c r="I99" s="80" t="s">
        <v>83</v>
      </c>
      <c r="J99" s="25" t="s">
        <v>85</v>
      </c>
      <c r="K99" s="25"/>
      <c r="L99" s="25"/>
      <c r="M99" s="58" t="s">
        <v>104</v>
      </c>
      <c r="N99" s="27" t="s">
        <v>129</v>
      </c>
      <c r="O99" s="27"/>
      <c r="P99" s="28" t="s">
        <v>128</v>
      </c>
      <c r="Q99" s="78" t="s">
        <v>640</v>
      </c>
      <c r="R99" s="192"/>
      <c r="S99" s="84"/>
      <c r="T99" s="29"/>
      <c r="U99" s="31"/>
      <c r="V99" s="29"/>
      <c r="W99" s="84"/>
      <c r="X99" s="29"/>
      <c r="Y99" s="84"/>
      <c r="Z99" s="33"/>
      <c r="AA99" s="84"/>
      <c r="AB99" s="29"/>
      <c r="AC99" s="84"/>
      <c r="AD99" s="29"/>
      <c r="AE99" s="31"/>
      <c r="AF99" s="29"/>
      <c r="AG99" s="31"/>
      <c r="AH99" s="29"/>
      <c r="AI99" s="31"/>
      <c r="AJ99" s="29"/>
      <c r="AK99" s="31"/>
      <c r="AL99" s="29"/>
      <c r="AM99" s="31"/>
      <c r="AN99" s="29"/>
      <c r="AO99" s="31"/>
      <c r="AP99" s="29"/>
      <c r="AQ99" s="31"/>
      <c r="AR99" s="29"/>
      <c r="AS99" s="31"/>
      <c r="AT99" s="31">
        <v>727</v>
      </c>
      <c r="AU99" s="31"/>
      <c r="AV99" s="31"/>
      <c r="AW99" s="29"/>
      <c r="AX99" s="31"/>
      <c r="AY99" s="29"/>
      <c r="AZ99" s="31"/>
      <c r="BA99" s="29"/>
      <c r="BB99" s="31"/>
      <c r="BC99" s="29"/>
      <c r="BD99" s="31"/>
      <c r="BE99" s="29"/>
      <c r="BF99" s="84"/>
      <c r="BG99" s="29"/>
      <c r="BH99" s="84"/>
      <c r="BI99" s="192"/>
      <c r="BJ99" s="84"/>
      <c r="BK99" s="29"/>
      <c r="BL99" s="84"/>
      <c r="BM99" s="23">
        <f t="shared" si="1"/>
        <v>727</v>
      </c>
      <c r="BN99" s="29" t="s">
        <v>588</v>
      </c>
    </row>
    <row r="100" spans="2:66" s="24" customFormat="1" ht="50.25" customHeight="1" x14ac:dyDescent="0.25">
      <c r="B100" s="235"/>
      <c r="C100" s="259"/>
      <c r="D100" s="12"/>
      <c r="E100" s="158"/>
      <c r="F100" s="12"/>
      <c r="G100" s="161"/>
      <c r="H100" s="97"/>
      <c r="I100" s="80" t="s">
        <v>56</v>
      </c>
      <c r="J100" s="58" t="s">
        <v>62</v>
      </c>
      <c r="K100" s="58"/>
      <c r="L100" s="58"/>
      <c r="M100" s="58" t="s">
        <v>133</v>
      </c>
      <c r="N100" s="27" t="s">
        <v>23</v>
      </c>
      <c r="O100" s="27" t="s">
        <v>70</v>
      </c>
      <c r="P100" s="28" t="s">
        <v>132</v>
      </c>
      <c r="Q100" s="29" t="s">
        <v>135</v>
      </c>
      <c r="R100" s="192"/>
      <c r="S100" s="84"/>
      <c r="T100" s="29"/>
      <c r="U100" s="31"/>
      <c r="V100" s="29"/>
      <c r="W100" s="84"/>
      <c r="X100" s="29"/>
      <c r="Y100" s="84"/>
      <c r="Z100" s="33"/>
      <c r="AA100" s="84"/>
      <c r="AB100" s="29"/>
      <c r="AC100" s="84"/>
      <c r="AD100" s="29"/>
      <c r="AE100" s="31"/>
      <c r="AF100" s="29"/>
      <c r="AG100" s="31"/>
      <c r="AH100" s="29"/>
      <c r="AI100" s="31"/>
      <c r="AJ100" s="29"/>
      <c r="AK100" s="31"/>
      <c r="AL100" s="29"/>
      <c r="AM100" s="31"/>
      <c r="AN100" s="29" t="s">
        <v>167</v>
      </c>
      <c r="AO100" s="31"/>
      <c r="AP100" s="29"/>
      <c r="AQ100" s="31"/>
      <c r="AR100" s="29" t="s">
        <v>266</v>
      </c>
      <c r="AS100" s="31"/>
      <c r="AT100" s="31"/>
      <c r="AU100" s="31"/>
      <c r="AV100" s="31"/>
      <c r="AW100" s="29"/>
      <c r="AX100" s="31"/>
      <c r="AY100" s="29"/>
      <c r="AZ100" s="31"/>
      <c r="BA100" s="29"/>
      <c r="BB100" s="31"/>
      <c r="BC100" s="29"/>
      <c r="BD100" s="31"/>
      <c r="BE100" s="29"/>
      <c r="BF100" s="84"/>
      <c r="BG100" s="29"/>
      <c r="BH100" s="84"/>
      <c r="BI100" s="192"/>
      <c r="BJ100" s="84"/>
      <c r="BK100" s="29"/>
      <c r="BL100" s="84"/>
      <c r="BM100" s="8" t="s">
        <v>199</v>
      </c>
      <c r="BN100" s="29" t="s">
        <v>600</v>
      </c>
    </row>
    <row r="101" spans="2:66" s="24" customFormat="1" ht="50.25" customHeight="1" x14ac:dyDescent="0.25">
      <c r="B101" s="235"/>
      <c r="C101" s="259"/>
      <c r="D101" s="12"/>
      <c r="E101" s="158"/>
      <c r="F101" s="12"/>
      <c r="G101" s="161"/>
      <c r="H101" s="97"/>
      <c r="I101" s="80" t="s">
        <v>56</v>
      </c>
      <c r="J101" s="58" t="s">
        <v>436</v>
      </c>
      <c r="K101" s="58"/>
      <c r="L101" s="58"/>
      <c r="M101" s="58" t="s">
        <v>133</v>
      </c>
      <c r="N101" s="27" t="s">
        <v>23</v>
      </c>
      <c r="O101" s="27" t="s">
        <v>70</v>
      </c>
      <c r="P101" s="28" t="s">
        <v>435</v>
      </c>
      <c r="Q101" s="29" t="s">
        <v>437</v>
      </c>
      <c r="R101" s="192"/>
      <c r="S101" s="84"/>
      <c r="T101" s="29"/>
      <c r="U101" s="31"/>
      <c r="V101" s="29"/>
      <c r="W101" s="84"/>
      <c r="X101" s="29"/>
      <c r="Y101" s="84"/>
      <c r="Z101" s="33"/>
      <c r="AA101" s="84"/>
      <c r="AB101" s="29"/>
      <c r="AC101" s="84"/>
      <c r="AD101" s="29"/>
      <c r="AE101" s="31"/>
      <c r="AF101" s="29"/>
      <c r="AG101" s="31"/>
      <c r="AH101" s="29"/>
      <c r="AI101" s="31"/>
      <c r="AJ101" s="29"/>
      <c r="AK101" s="31"/>
      <c r="AL101" s="29"/>
      <c r="AM101" s="31"/>
      <c r="AN101" s="29" t="s">
        <v>38</v>
      </c>
      <c r="AO101" s="31"/>
      <c r="AP101" s="29"/>
      <c r="AQ101" s="31"/>
      <c r="AR101" s="29" t="s">
        <v>266</v>
      </c>
      <c r="AS101" s="31"/>
      <c r="AT101" s="31"/>
      <c r="AU101" s="31"/>
      <c r="AV101" s="31"/>
      <c r="AW101" s="29"/>
      <c r="AX101" s="31"/>
      <c r="AY101" s="29"/>
      <c r="AZ101" s="31"/>
      <c r="BA101" s="29"/>
      <c r="BB101" s="31"/>
      <c r="BC101" s="29"/>
      <c r="BD101" s="31"/>
      <c r="BE101" s="29"/>
      <c r="BF101" s="84"/>
      <c r="BG101" s="29"/>
      <c r="BH101" s="84"/>
      <c r="BI101" s="192"/>
      <c r="BJ101" s="84"/>
      <c r="BK101" s="29"/>
      <c r="BL101" s="84"/>
      <c r="BM101" s="8" t="s">
        <v>199</v>
      </c>
      <c r="BN101" s="29" t="s">
        <v>438</v>
      </c>
    </row>
    <row r="102" spans="2:66" s="24" customFormat="1" ht="51.75" customHeight="1" x14ac:dyDescent="0.25">
      <c r="B102" s="235"/>
      <c r="C102" s="259"/>
      <c r="D102" s="12"/>
      <c r="E102" s="158"/>
      <c r="F102" s="12"/>
      <c r="G102" s="161"/>
      <c r="H102" s="97"/>
      <c r="I102" s="80" t="s">
        <v>56</v>
      </c>
      <c r="J102" s="25" t="s">
        <v>263</v>
      </c>
      <c r="K102" s="25"/>
      <c r="L102" s="25"/>
      <c r="M102" s="58" t="s">
        <v>133</v>
      </c>
      <c r="N102" s="27" t="s">
        <v>23</v>
      </c>
      <c r="O102" s="27" t="s">
        <v>70</v>
      </c>
      <c r="P102" s="28" t="s">
        <v>264</v>
      </c>
      <c r="Q102" s="29" t="s">
        <v>265</v>
      </c>
      <c r="R102" s="192"/>
      <c r="S102" s="84"/>
      <c r="T102" s="29"/>
      <c r="U102" s="31"/>
      <c r="V102" s="29"/>
      <c r="W102" s="84"/>
      <c r="X102" s="29"/>
      <c r="Y102" s="84"/>
      <c r="Z102" s="33"/>
      <c r="AA102" s="84"/>
      <c r="AB102" s="29"/>
      <c r="AC102" s="84"/>
      <c r="AD102" s="29"/>
      <c r="AE102" s="31"/>
      <c r="AF102" s="29"/>
      <c r="AG102" s="31"/>
      <c r="AH102" s="29"/>
      <c r="AI102" s="31"/>
      <c r="AJ102" s="29"/>
      <c r="AK102" s="31"/>
      <c r="AL102" s="29"/>
      <c r="AM102" s="31"/>
      <c r="AN102" s="29" t="s">
        <v>267</v>
      </c>
      <c r="AO102" s="31">
        <v>1</v>
      </c>
      <c r="AP102" s="29"/>
      <c r="AQ102" s="31"/>
      <c r="AR102" s="29" t="s">
        <v>266</v>
      </c>
      <c r="AS102" s="31">
        <v>2</v>
      </c>
      <c r="AT102" s="31"/>
      <c r="AU102" s="31"/>
      <c r="AV102" s="31"/>
      <c r="AW102" s="29"/>
      <c r="AX102" s="31"/>
      <c r="AY102" s="29"/>
      <c r="AZ102" s="31"/>
      <c r="BA102" s="29"/>
      <c r="BB102" s="31"/>
      <c r="BC102" s="29"/>
      <c r="BD102" s="31"/>
      <c r="BE102" s="29"/>
      <c r="BF102" s="84"/>
      <c r="BG102" s="29"/>
      <c r="BH102" s="84"/>
      <c r="BI102" s="192"/>
      <c r="BJ102" s="84"/>
      <c r="BK102" s="29"/>
      <c r="BL102" s="84"/>
      <c r="BM102" s="23">
        <f>+S102+U102+W102+Y102+AA102+AC102+AE102+AG102+AI102+AK102+AM102+AO102+AQ102+AS102+AT102+AX102+AZ102+BB102+BD102+BF102+BH102+BJ102+BL102</f>
        <v>3</v>
      </c>
      <c r="BN102" s="29" t="s">
        <v>462</v>
      </c>
    </row>
    <row r="103" spans="2:66" s="24" customFormat="1" ht="68.25" customHeight="1" x14ac:dyDescent="0.25">
      <c r="B103" s="235"/>
      <c r="C103" s="15"/>
      <c r="D103" s="12"/>
      <c r="E103" s="158"/>
      <c r="F103" s="12"/>
      <c r="G103" s="161"/>
      <c r="H103" s="97"/>
      <c r="I103" s="80" t="s">
        <v>56</v>
      </c>
      <c r="J103" s="26" t="s">
        <v>62</v>
      </c>
      <c r="K103" s="26"/>
      <c r="L103" s="26"/>
      <c r="M103" s="58" t="s">
        <v>133</v>
      </c>
      <c r="N103" s="27" t="s">
        <v>23</v>
      </c>
      <c r="O103" s="27" t="s">
        <v>70</v>
      </c>
      <c r="P103" s="28" t="s">
        <v>137</v>
      </c>
      <c r="Q103" s="29" t="s">
        <v>269</v>
      </c>
      <c r="R103" s="192"/>
      <c r="S103" s="84"/>
      <c r="T103" s="29"/>
      <c r="U103" s="31"/>
      <c r="V103" s="29"/>
      <c r="W103" s="84"/>
      <c r="X103" s="29"/>
      <c r="Y103" s="84"/>
      <c r="Z103" s="33"/>
      <c r="AA103" s="84"/>
      <c r="AB103" s="29"/>
      <c r="AC103" s="84"/>
      <c r="AD103" s="29"/>
      <c r="AE103" s="31"/>
      <c r="AF103" s="29"/>
      <c r="AG103" s="31"/>
      <c r="AH103" s="29"/>
      <c r="AI103" s="31"/>
      <c r="AJ103" s="29"/>
      <c r="AK103" s="31"/>
      <c r="AL103" s="29"/>
      <c r="AM103" s="31"/>
      <c r="AN103" s="29" t="s">
        <v>167</v>
      </c>
      <c r="AO103" s="31"/>
      <c r="AP103" s="29"/>
      <c r="AQ103" s="31"/>
      <c r="AR103" s="29" t="s">
        <v>266</v>
      </c>
      <c r="AS103" s="31"/>
      <c r="AT103" s="31"/>
      <c r="AU103" s="31"/>
      <c r="AV103" s="31"/>
      <c r="AW103" s="29"/>
      <c r="AX103" s="31"/>
      <c r="AY103" s="29"/>
      <c r="AZ103" s="31"/>
      <c r="BA103" s="29"/>
      <c r="BB103" s="31"/>
      <c r="BC103" s="29"/>
      <c r="BD103" s="31"/>
      <c r="BE103" s="29"/>
      <c r="BF103" s="84"/>
      <c r="BG103" s="29"/>
      <c r="BH103" s="84"/>
      <c r="BI103" s="192"/>
      <c r="BJ103" s="84"/>
      <c r="BK103" s="29"/>
      <c r="BL103" s="84"/>
      <c r="BM103" s="8" t="s">
        <v>199</v>
      </c>
      <c r="BN103" s="29" t="s">
        <v>268</v>
      </c>
    </row>
    <row r="104" spans="2:66" s="24" customFormat="1" ht="90.75" customHeight="1" x14ac:dyDescent="0.25">
      <c r="B104" s="235"/>
      <c r="C104" s="260"/>
      <c r="D104" s="12"/>
      <c r="E104" s="158"/>
      <c r="F104" s="12"/>
      <c r="G104" s="161"/>
      <c r="H104" s="97"/>
      <c r="I104" s="80" t="s">
        <v>56</v>
      </c>
      <c r="J104" s="26" t="s">
        <v>273</v>
      </c>
      <c r="K104" s="26" t="s">
        <v>272</v>
      </c>
      <c r="L104" s="26"/>
      <c r="M104" s="58" t="s">
        <v>1</v>
      </c>
      <c r="N104" s="27" t="s">
        <v>23</v>
      </c>
      <c r="O104" s="27" t="s">
        <v>70</v>
      </c>
      <c r="P104" s="28" t="s">
        <v>219</v>
      </c>
      <c r="Q104" s="29" t="s">
        <v>641</v>
      </c>
      <c r="R104" s="192"/>
      <c r="S104" s="84"/>
      <c r="T104" s="29"/>
      <c r="U104" s="31"/>
      <c r="V104" s="29"/>
      <c r="W104" s="84"/>
      <c r="X104" s="29" t="s">
        <v>275</v>
      </c>
      <c r="Y104" s="84"/>
      <c r="Z104" s="33"/>
      <c r="AA104" s="84"/>
      <c r="AB104" s="29"/>
      <c r="AC104" s="84"/>
      <c r="AD104" s="29"/>
      <c r="AE104" s="31"/>
      <c r="AF104" s="29"/>
      <c r="AG104" s="31"/>
      <c r="AH104" s="29"/>
      <c r="AI104" s="31"/>
      <c r="AJ104" s="29"/>
      <c r="AK104" s="31"/>
      <c r="AL104" s="29"/>
      <c r="AM104" s="31"/>
      <c r="AN104" s="29"/>
      <c r="AO104" s="31"/>
      <c r="AP104" s="29"/>
      <c r="AQ104" s="31"/>
      <c r="AR104" s="29"/>
      <c r="AS104" s="31"/>
      <c r="AT104" s="31"/>
      <c r="AU104" s="31"/>
      <c r="AV104" s="31"/>
      <c r="AW104" s="29"/>
      <c r="AX104" s="31"/>
      <c r="AY104" s="29"/>
      <c r="AZ104" s="31"/>
      <c r="BA104" s="29"/>
      <c r="BB104" s="31"/>
      <c r="BC104" s="29"/>
      <c r="BD104" s="31"/>
      <c r="BE104" s="29"/>
      <c r="BF104" s="84"/>
      <c r="BG104" s="29"/>
      <c r="BH104" s="84"/>
      <c r="BI104" s="192"/>
      <c r="BJ104" s="84"/>
      <c r="BK104" s="29"/>
      <c r="BL104" s="84"/>
      <c r="BM104" s="8" t="s">
        <v>199</v>
      </c>
      <c r="BN104" s="29" t="s">
        <v>274</v>
      </c>
    </row>
    <row r="105" spans="2:66" s="24" customFormat="1" ht="79.5" customHeight="1" x14ac:dyDescent="0.25">
      <c r="B105" s="235"/>
      <c r="C105" s="15"/>
      <c r="D105" s="12"/>
      <c r="E105" s="158"/>
      <c r="F105" s="12"/>
      <c r="G105" s="161"/>
      <c r="H105" s="97"/>
      <c r="I105" s="80" t="s">
        <v>56</v>
      </c>
      <c r="J105" s="26" t="s">
        <v>273</v>
      </c>
      <c r="K105" s="26" t="s">
        <v>272</v>
      </c>
      <c r="L105" s="26"/>
      <c r="M105" s="58" t="s">
        <v>1</v>
      </c>
      <c r="N105" s="27" t="s">
        <v>23</v>
      </c>
      <c r="O105" s="27" t="s">
        <v>70</v>
      </c>
      <c r="P105" s="28" t="s">
        <v>276</v>
      </c>
      <c r="Q105" s="29" t="s">
        <v>642</v>
      </c>
      <c r="R105" s="192"/>
      <c r="S105" s="84"/>
      <c r="T105" s="29"/>
      <c r="U105" s="31"/>
      <c r="V105" s="29"/>
      <c r="W105" s="84"/>
      <c r="X105" s="29" t="s">
        <v>277</v>
      </c>
      <c r="Y105" s="84"/>
      <c r="Z105" s="33"/>
      <c r="AA105" s="84"/>
      <c r="AB105" s="29"/>
      <c r="AC105" s="84"/>
      <c r="AD105" s="29"/>
      <c r="AE105" s="31"/>
      <c r="AF105" s="29"/>
      <c r="AG105" s="31"/>
      <c r="AH105" s="29"/>
      <c r="AI105" s="31"/>
      <c r="AJ105" s="29"/>
      <c r="AK105" s="31"/>
      <c r="AL105" s="29"/>
      <c r="AM105" s="31"/>
      <c r="AN105" s="29"/>
      <c r="AO105" s="31"/>
      <c r="AP105" s="29"/>
      <c r="AQ105" s="31"/>
      <c r="AR105" s="29"/>
      <c r="AS105" s="31"/>
      <c r="AT105" s="31"/>
      <c r="AU105" s="31"/>
      <c r="AV105" s="31"/>
      <c r="AW105" s="29"/>
      <c r="AX105" s="31"/>
      <c r="AY105" s="29"/>
      <c r="AZ105" s="31"/>
      <c r="BA105" s="29"/>
      <c r="BB105" s="31"/>
      <c r="BC105" s="29"/>
      <c r="BD105" s="31"/>
      <c r="BE105" s="29"/>
      <c r="BF105" s="84"/>
      <c r="BG105" s="29"/>
      <c r="BH105" s="84"/>
      <c r="BI105" s="192"/>
      <c r="BJ105" s="84"/>
      <c r="BK105" s="29"/>
      <c r="BL105" s="84"/>
      <c r="BM105" s="8" t="s">
        <v>199</v>
      </c>
      <c r="BN105" s="29" t="s">
        <v>278</v>
      </c>
    </row>
    <row r="106" spans="2:66" s="24" customFormat="1" ht="90" customHeight="1" x14ac:dyDescent="0.25">
      <c r="B106" s="235"/>
      <c r="C106" s="260"/>
      <c r="D106" s="12"/>
      <c r="E106" s="158"/>
      <c r="F106" s="12"/>
      <c r="G106" s="161"/>
      <c r="H106" s="97"/>
      <c r="I106" s="80" t="s">
        <v>56</v>
      </c>
      <c r="J106" s="26" t="s">
        <v>61</v>
      </c>
      <c r="K106" s="26" t="s">
        <v>272</v>
      </c>
      <c r="L106" s="26"/>
      <c r="M106" s="58" t="s">
        <v>1</v>
      </c>
      <c r="N106" s="27" t="s">
        <v>23</v>
      </c>
      <c r="O106" s="27" t="s">
        <v>70</v>
      </c>
      <c r="P106" s="28" t="s">
        <v>289</v>
      </c>
      <c r="Q106" s="29" t="s">
        <v>290</v>
      </c>
      <c r="R106" s="29" t="s">
        <v>293</v>
      </c>
      <c r="S106" s="84">
        <v>2</v>
      </c>
      <c r="T106" s="29"/>
      <c r="U106" s="31"/>
      <c r="V106" s="29"/>
      <c r="W106" s="84"/>
      <c r="X106" s="29" t="s">
        <v>291</v>
      </c>
      <c r="Y106" s="84">
        <v>3</v>
      </c>
      <c r="Z106" s="33"/>
      <c r="AA106" s="84"/>
      <c r="AB106" s="29"/>
      <c r="AC106" s="84"/>
      <c r="AD106" s="29"/>
      <c r="AE106" s="31"/>
      <c r="AF106" s="29"/>
      <c r="AG106" s="31"/>
      <c r="AH106" s="29"/>
      <c r="AI106" s="31"/>
      <c r="AJ106" s="29"/>
      <c r="AK106" s="31"/>
      <c r="AL106" s="29"/>
      <c r="AM106" s="31"/>
      <c r="AN106" s="29"/>
      <c r="AO106" s="31"/>
      <c r="AP106" s="29"/>
      <c r="AQ106" s="31"/>
      <c r="AR106" s="29" t="s">
        <v>295</v>
      </c>
      <c r="AS106" s="31">
        <v>2</v>
      </c>
      <c r="AT106" s="31"/>
      <c r="AU106" s="31"/>
      <c r="AV106" s="31"/>
      <c r="AW106" s="29"/>
      <c r="AX106" s="31"/>
      <c r="AY106" s="29"/>
      <c r="AZ106" s="31"/>
      <c r="BA106" s="29"/>
      <c r="BB106" s="31"/>
      <c r="BC106" s="29"/>
      <c r="BD106" s="31"/>
      <c r="BE106" s="29"/>
      <c r="BF106" s="84"/>
      <c r="BG106" s="29"/>
      <c r="BH106" s="84"/>
      <c r="BI106" s="192"/>
      <c r="BJ106" s="84"/>
      <c r="BK106" s="29"/>
      <c r="BL106" s="84"/>
      <c r="BM106" s="23">
        <f>+S106+U106+W106+Y106+AA106+AC106+AE106+AG106+AI106+AK106+AM106+AO106+AQ106+AS106+AT106+AX106+AZ106+BB106+BD106+BF106+BH106+BJ106+BL106</f>
        <v>7</v>
      </c>
      <c r="BN106" s="29" t="s">
        <v>292</v>
      </c>
    </row>
    <row r="107" spans="2:66" s="24" customFormat="1" ht="93" customHeight="1" x14ac:dyDescent="0.25">
      <c r="B107" s="235"/>
      <c r="C107" s="15"/>
      <c r="D107" s="12"/>
      <c r="E107" s="158"/>
      <c r="F107" s="12"/>
      <c r="G107" s="161"/>
      <c r="H107" s="97"/>
      <c r="I107" s="80" t="s">
        <v>56</v>
      </c>
      <c r="J107" s="26" t="s">
        <v>61</v>
      </c>
      <c r="K107" s="26" t="s">
        <v>272</v>
      </c>
      <c r="L107" s="26"/>
      <c r="M107" s="58" t="s">
        <v>1</v>
      </c>
      <c r="N107" s="27" t="s">
        <v>23</v>
      </c>
      <c r="O107" s="27" t="s">
        <v>70</v>
      </c>
      <c r="P107" s="28" t="s">
        <v>296</v>
      </c>
      <c r="Q107" s="29" t="s">
        <v>297</v>
      </c>
      <c r="R107" s="192"/>
      <c r="S107" s="84"/>
      <c r="T107" s="29"/>
      <c r="U107" s="31"/>
      <c r="V107" s="29"/>
      <c r="W107" s="84"/>
      <c r="X107" s="29" t="s">
        <v>291</v>
      </c>
      <c r="Y107" s="84">
        <v>4</v>
      </c>
      <c r="Z107" s="33"/>
      <c r="AA107" s="84"/>
      <c r="AB107" s="29"/>
      <c r="AC107" s="84"/>
      <c r="AD107" s="29"/>
      <c r="AE107" s="31"/>
      <c r="AF107" s="29"/>
      <c r="AG107" s="31"/>
      <c r="AH107" s="29"/>
      <c r="AI107" s="31"/>
      <c r="AJ107" s="29"/>
      <c r="AK107" s="31"/>
      <c r="AL107" s="29"/>
      <c r="AM107" s="31"/>
      <c r="AN107" s="29"/>
      <c r="AO107" s="31"/>
      <c r="AP107" s="29"/>
      <c r="AQ107" s="31"/>
      <c r="AR107" s="29"/>
      <c r="AS107" s="31"/>
      <c r="AT107" s="31"/>
      <c r="AU107" s="31"/>
      <c r="AV107" s="31"/>
      <c r="AW107" s="29"/>
      <c r="AX107" s="31"/>
      <c r="AY107" s="29"/>
      <c r="AZ107" s="31"/>
      <c r="BA107" s="29"/>
      <c r="BB107" s="31"/>
      <c r="BC107" s="29"/>
      <c r="BD107" s="31"/>
      <c r="BE107" s="29"/>
      <c r="BF107" s="84"/>
      <c r="BG107" s="29"/>
      <c r="BH107" s="84"/>
      <c r="BI107" s="192"/>
      <c r="BJ107" s="84"/>
      <c r="BK107" s="29"/>
      <c r="BL107" s="84"/>
      <c r="BM107" s="23">
        <f>+S107+U107+W107+Y107+AA107+AC107+AE107+AG107+AI107+AK107+AM107+AO107+AQ107+AS107+AT107+AX107+AZ107+BB107+BD107+BF107+BH107+BJ107+BL107</f>
        <v>4</v>
      </c>
      <c r="BN107" s="29" t="s">
        <v>298</v>
      </c>
    </row>
    <row r="108" spans="2:66" s="24" customFormat="1" ht="180" customHeight="1" x14ac:dyDescent="0.25">
      <c r="B108" s="235"/>
      <c r="C108" s="15"/>
      <c r="D108" s="12"/>
      <c r="E108" s="158"/>
      <c r="F108" s="12"/>
      <c r="G108" s="161"/>
      <c r="H108" s="97"/>
      <c r="I108" s="80" t="s">
        <v>56</v>
      </c>
      <c r="J108" s="26" t="s">
        <v>332</v>
      </c>
      <c r="K108" s="26"/>
      <c r="L108" s="26"/>
      <c r="M108" s="58" t="s">
        <v>1</v>
      </c>
      <c r="N108" s="27" t="s">
        <v>23</v>
      </c>
      <c r="O108" s="27" t="s">
        <v>72</v>
      </c>
      <c r="P108" s="28" t="s">
        <v>334</v>
      </c>
      <c r="Q108" s="29" t="s">
        <v>333</v>
      </c>
      <c r="R108" s="192"/>
      <c r="S108" s="84"/>
      <c r="T108" s="29"/>
      <c r="U108" s="31"/>
      <c r="V108" s="29"/>
      <c r="W108" s="84"/>
      <c r="X108" s="29"/>
      <c r="Y108" s="84"/>
      <c r="Z108" s="33"/>
      <c r="AA108" s="84"/>
      <c r="AB108" s="29" t="s">
        <v>336</v>
      </c>
      <c r="AC108" s="84">
        <v>11</v>
      </c>
      <c r="AD108" s="29"/>
      <c r="AE108" s="31"/>
      <c r="AF108" s="29"/>
      <c r="AG108" s="31"/>
      <c r="AH108" s="29" t="s">
        <v>335</v>
      </c>
      <c r="AI108" s="31">
        <v>2</v>
      </c>
      <c r="AJ108" s="29"/>
      <c r="AK108" s="31"/>
      <c r="AL108" s="29"/>
      <c r="AM108" s="31"/>
      <c r="AN108" s="29"/>
      <c r="AO108" s="31"/>
      <c r="AP108" s="29"/>
      <c r="AQ108" s="31"/>
      <c r="AR108" s="29" t="s">
        <v>337</v>
      </c>
      <c r="AS108" s="31">
        <v>4</v>
      </c>
      <c r="AT108" s="31"/>
      <c r="AU108" s="31"/>
      <c r="AV108" s="31"/>
      <c r="AW108" s="29"/>
      <c r="AX108" s="31"/>
      <c r="AY108" s="29"/>
      <c r="AZ108" s="31"/>
      <c r="BA108" s="29"/>
      <c r="BB108" s="31"/>
      <c r="BC108" s="29"/>
      <c r="BD108" s="31"/>
      <c r="BE108" s="29"/>
      <c r="BF108" s="84"/>
      <c r="BG108" s="29"/>
      <c r="BH108" s="84"/>
      <c r="BI108" s="192"/>
      <c r="BJ108" s="84"/>
      <c r="BK108" s="29"/>
      <c r="BL108" s="84"/>
      <c r="BM108" s="23">
        <f>+S108+U108+W108+Y108+AA108+AC108+AE108+AG108+AI108+AK108+AM108+AO108+AQ108+AS108+AT108+AX108+AZ108+BB108+BD108+BF108+BH108+BJ108+BL108</f>
        <v>17</v>
      </c>
      <c r="BN108" s="29" t="s">
        <v>634</v>
      </c>
    </row>
    <row r="109" spans="2:66" s="24" customFormat="1" ht="68.25" customHeight="1" x14ac:dyDescent="0.25">
      <c r="B109" s="235"/>
      <c r="C109" s="260"/>
      <c r="D109" s="12"/>
      <c r="E109" s="158"/>
      <c r="F109" s="12"/>
      <c r="G109" s="161"/>
      <c r="H109" s="97"/>
      <c r="I109" s="80" t="s">
        <v>56</v>
      </c>
      <c r="J109" s="26" t="s">
        <v>299</v>
      </c>
      <c r="K109" s="26"/>
      <c r="L109" s="26"/>
      <c r="M109" s="58" t="s">
        <v>300</v>
      </c>
      <c r="N109" s="27" t="s">
        <v>23</v>
      </c>
      <c r="O109" s="27" t="s">
        <v>71</v>
      </c>
      <c r="P109" s="28" t="s">
        <v>301</v>
      </c>
      <c r="Q109" s="29" t="s">
        <v>643</v>
      </c>
      <c r="R109" s="192"/>
      <c r="S109" s="84"/>
      <c r="T109" s="29"/>
      <c r="U109" s="31"/>
      <c r="V109" s="29"/>
      <c r="W109" s="84"/>
      <c r="X109" s="29"/>
      <c r="Y109" s="84"/>
      <c r="Z109" s="33"/>
      <c r="AA109" s="84"/>
      <c r="AB109" s="29"/>
      <c r="AC109" s="84"/>
      <c r="AD109" s="29"/>
      <c r="AE109" s="31"/>
      <c r="AF109" s="29"/>
      <c r="AG109" s="31"/>
      <c r="AH109" s="29"/>
      <c r="AI109" s="31"/>
      <c r="AJ109" s="29"/>
      <c r="AK109" s="31"/>
      <c r="AL109" s="29"/>
      <c r="AM109" s="31"/>
      <c r="AN109" s="29"/>
      <c r="AO109" s="31"/>
      <c r="AP109" s="29"/>
      <c r="AQ109" s="31"/>
      <c r="AR109" s="29" t="s">
        <v>303</v>
      </c>
      <c r="AS109" s="31">
        <v>1</v>
      </c>
      <c r="AT109" s="31"/>
      <c r="AU109" s="31"/>
      <c r="AV109" s="31"/>
      <c r="AW109" s="29"/>
      <c r="AX109" s="31"/>
      <c r="AY109" s="29"/>
      <c r="AZ109" s="31"/>
      <c r="BA109" s="29" t="s">
        <v>304</v>
      </c>
      <c r="BB109" s="31">
        <v>1</v>
      </c>
      <c r="BC109" s="29"/>
      <c r="BD109" s="31"/>
      <c r="BE109" s="29"/>
      <c r="BF109" s="84"/>
      <c r="BG109" s="29"/>
      <c r="BH109" s="84"/>
      <c r="BI109" s="192"/>
      <c r="BJ109" s="84"/>
      <c r="BK109" s="29"/>
      <c r="BL109" s="84"/>
      <c r="BM109" s="23">
        <f>+S109+U109+W109+Y109+AA109+AC109+AE109+AG109+AI109+AK109+AM109+AO109+AQ109+AS109+AT109+AX109+AZ109+BB109+BD109+BF109+BH109+BJ109+BL109</f>
        <v>2</v>
      </c>
      <c r="BN109" s="29" t="s">
        <v>302</v>
      </c>
    </row>
    <row r="110" spans="2:66" s="24" customFormat="1" ht="68.25" customHeight="1" x14ac:dyDescent="0.25">
      <c r="B110" s="235"/>
      <c r="C110" s="15"/>
      <c r="D110" s="12"/>
      <c r="E110" s="158"/>
      <c r="F110" s="12"/>
      <c r="G110" s="161"/>
      <c r="H110" s="97"/>
      <c r="I110" s="80" t="s">
        <v>56</v>
      </c>
      <c r="J110" s="26" t="s">
        <v>305</v>
      </c>
      <c r="K110" s="26"/>
      <c r="L110" s="26"/>
      <c r="M110" s="58" t="s">
        <v>300</v>
      </c>
      <c r="N110" s="27" t="s">
        <v>23</v>
      </c>
      <c r="O110" s="27" t="s">
        <v>71</v>
      </c>
      <c r="P110" s="28" t="s">
        <v>306</v>
      </c>
      <c r="Q110" s="29" t="s">
        <v>308</v>
      </c>
      <c r="R110" s="192"/>
      <c r="S110" s="84"/>
      <c r="T110" s="29"/>
      <c r="U110" s="31"/>
      <c r="V110" s="29"/>
      <c r="W110" s="84"/>
      <c r="X110" s="29"/>
      <c r="Y110" s="84"/>
      <c r="Z110" s="33"/>
      <c r="AA110" s="84"/>
      <c r="AB110" s="29"/>
      <c r="AC110" s="84"/>
      <c r="AD110" s="29"/>
      <c r="AE110" s="31"/>
      <c r="AF110" s="29"/>
      <c r="AG110" s="31"/>
      <c r="AH110" s="29"/>
      <c r="AI110" s="31"/>
      <c r="AJ110" s="29"/>
      <c r="AK110" s="31"/>
      <c r="AL110" s="29"/>
      <c r="AM110" s="31"/>
      <c r="AN110" s="29"/>
      <c r="AO110" s="31"/>
      <c r="AP110" s="29"/>
      <c r="AQ110" s="31"/>
      <c r="AR110" s="29" t="s">
        <v>39</v>
      </c>
      <c r="AS110" s="31">
        <v>1</v>
      </c>
      <c r="AT110" s="31"/>
      <c r="AU110" s="31"/>
      <c r="AV110" s="31"/>
      <c r="AW110" s="29"/>
      <c r="AX110" s="31"/>
      <c r="AY110" s="29"/>
      <c r="AZ110" s="31"/>
      <c r="BA110" s="29" t="s">
        <v>307</v>
      </c>
      <c r="BB110" s="31">
        <v>2</v>
      </c>
      <c r="BC110" s="29"/>
      <c r="BD110" s="31"/>
      <c r="BE110" s="29"/>
      <c r="BF110" s="84"/>
      <c r="BG110" s="29"/>
      <c r="BH110" s="84"/>
      <c r="BI110" s="192"/>
      <c r="BJ110" s="84"/>
      <c r="BK110" s="29"/>
      <c r="BL110" s="84"/>
      <c r="BM110" s="23">
        <f>+S110+U110+W110+Y110+AA110+AC110+AE110+AG110+AI110+AK110+AM110+AO110+AQ110+AS110+AT110+AX110+AZ110+BB110+BD110+BF110+BH110+BJ110+BL110</f>
        <v>3</v>
      </c>
      <c r="BN110" s="29" t="s">
        <v>309</v>
      </c>
    </row>
    <row r="111" spans="2:66" s="24" customFormat="1" ht="68.25" customHeight="1" x14ac:dyDescent="0.25">
      <c r="B111" s="235"/>
      <c r="C111" s="260"/>
      <c r="D111" s="12"/>
      <c r="E111" s="158"/>
      <c r="F111" s="12"/>
      <c r="G111" s="161"/>
      <c r="H111" s="97"/>
      <c r="I111" s="80" t="s">
        <v>56</v>
      </c>
      <c r="J111" s="26" t="s">
        <v>312</v>
      </c>
      <c r="K111" s="26"/>
      <c r="L111" s="26"/>
      <c r="M111" s="58" t="s">
        <v>310</v>
      </c>
      <c r="N111" s="27" t="s">
        <v>23</v>
      </c>
      <c r="O111" s="27" t="s">
        <v>71</v>
      </c>
      <c r="P111" s="28" t="s">
        <v>311</v>
      </c>
      <c r="Q111" s="29" t="s">
        <v>314</v>
      </c>
      <c r="R111" s="192"/>
      <c r="S111" s="84"/>
      <c r="T111" s="29"/>
      <c r="U111" s="31"/>
      <c r="V111" s="29"/>
      <c r="W111" s="84"/>
      <c r="X111" s="29"/>
      <c r="Y111" s="84"/>
      <c r="Z111" s="33"/>
      <c r="AA111" s="84"/>
      <c r="AB111" s="29"/>
      <c r="AC111" s="84"/>
      <c r="AD111" s="29"/>
      <c r="AE111" s="31"/>
      <c r="AF111" s="29"/>
      <c r="AG111" s="31"/>
      <c r="AH111" s="29"/>
      <c r="AI111" s="31"/>
      <c r="AJ111" s="29"/>
      <c r="AK111" s="31"/>
      <c r="AL111" s="29"/>
      <c r="AM111" s="31"/>
      <c r="AN111" s="29"/>
      <c r="AO111" s="31"/>
      <c r="AP111" s="29"/>
      <c r="AQ111" s="31"/>
      <c r="AR111" s="29"/>
      <c r="AS111" s="31"/>
      <c r="AT111" s="31"/>
      <c r="AU111" s="31"/>
      <c r="AV111" s="31"/>
      <c r="AW111" s="29"/>
      <c r="AX111" s="31"/>
      <c r="AY111" s="29"/>
      <c r="AZ111" s="31"/>
      <c r="BA111" s="29"/>
      <c r="BB111" s="31"/>
      <c r="BC111" s="29"/>
      <c r="BD111" s="31"/>
      <c r="BE111" s="29"/>
      <c r="BF111" s="84"/>
      <c r="BG111" s="29"/>
      <c r="BH111" s="84"/>
      <c r="BI111" s="192"/>
      <c r="BJ111" s="84"/>
      <c r="BK111" s="29"/>
      <c r="BL111" s="84"/>
      <c r="BM111" s="8">
        <v>10</v>
      </c>
      <c r="BN111" s="29" t="s">
        <v>313</v>
      </c>
    </row>
    <row r="112" spans="2:66" s="24" customFormat="1" ht="68.25" customHeight="1" x14ac:dyDescent="0.25">
      <c r="B112" s="235"/>
      <c r="C112" s="260"/>
      <c r="D112" s="12"/>
      <c r="E112" s="158"/>
      <c r="F112" s="12"/>
      <c r="G112" s="161"/>
      <c r="H112" s="97"/>
      <c r="I112" s="80" t="s">
        <v>56</v>
      </c>
      <c r="J112" s="26" t="s">
        <v>316</v>
      </c>
      <c r="K112" s="26"/>
      <c r="L112" s="26"/>
      <c r="M112" s="58" t="s">
        <v>317</v>
      </c>
      <c r="N112" s="27" t="s">
        <v>23</v>
      </c>
      <c r="O112" s="27" t="s">
        <v>71</v>
      </c>
      <c r="P112" s="28" t="s">
        <v>318</v>
      </c>
      <c r="Q112" s="29" t="s">
        <v>319</v>
      </c>
      <c r="R112" s="192"/>
      <c r="S112" s="84"/>
      <c r="T112" s="29"/>
      <c r="U112" s="31"/>
      <c r="V112" s="29"/>
      <c r="W112" s="84"/>
      <c r="X112" s="29"/>
      <c r="Y112" s="84"/>
      <c r="Z112" s="33"/>
      <c r="AA112" s="84"/>
      <c r="AB112" s="29"/>
      <c r="AC112" s="84"/>
      <c r="AD112" s="29"/>
      <c r="AE112" s="31"/>
      <c r="AF112" s="29"/>
      <c r="AG112" s="31"/>
      <c r="AH112" s="29"/>
      <c r="AI112" s="31"/>
      <c r="AJ112" s="29"/>
      <c r="AK112" s="31"/>
      <c r="AL112" s="29"/>
      <c r="AM112" s="31"/>
      <c r="AN112" s="29"/>
      <c r="AO112" s="31"/>
      <c r="AP112" s="29"/>
      <c r="AQ112" s="31"/>
      <c r="AR112" s="29"/>
      <c r="AS112" s="31"/>
      <c r="AT112" s="31"/>
      <c r="AU112" s="31"/>
      <c r="AV112" s="31"/>
      <c r="AW112" s="29"/>
      <c r="AX112" s="31"/>
      <c r="AY112" s="29"/>
      <c r="AZ112" s="31"/>
      <c r="BA112" s="29"/>
      <c r="BB112" s="31"/>
      <c r="BC112" s="29"/>
      <c r="BD112" s="31"/>
      <c r="BE112" s="29"/>
      <c r="BF112" s="84"/>
      <c r="BG112" s="29"/>
      <c r="BH112" s="84"/>
      <c r="BI112" s="192"/>
      <c r="BJ112" s="84"/>
      <c r="BK112" s="29"/>
      <c r="BL112" s="84"/>
      <c r="BM112" s="8" t="s">
        <v>199</v>
      </c>
      <c r="BN112" s="29" t="s">
        <v>320</v>
      </c>
    </row>
    <row r="113" spans="2:66" s="24" customFormat="1" ht="170.25" customHeight="1" x14ac:dyDescent="0.25">
      <c r="B113" s="235"/>
      <c r="C113" s="260"/>
      <c r="D113" s="12"/>
      <c r="E113" s="158"/>
      <c r="F113" s="12"/>
      <c r="G113" s="161"/>
      <c r="H113" s="97"/>
      <c r="I113" s="80" t="s">
        <v>56</v>
      </c>
      <c r="J113" s="35" t="s">
        <v>430</v>
      </c>
      <c r="K113" s="35" t="s">
        <v>431</v>
      </c>
      <c r="L113" s="35"/>
      <c r="M113" s="77" t="s">
        <v>139</v>
      </c>
      <c r="N113" s="36" t="s">
        <v>23</v>
      </c>
      <c r="O113" s="36" t="s">
        <v>69</v>
      </c>
      <c r="P113" s="37" t="s">
        <v>428</v>
      </c>
      <c r="Q113" s="29" t="s">
        <v>429</v>
      </c>
      <c r="R113" s="192"/>
      <c r="S113" s="84"/>
      <c r="T113" s="29"/>
      <c r="U113" s="31"/>
      <c r="V113" s="29"/>
      <c r="W113" s="84"/>
      <c r="X113" s="29"/>
      <c r="Y113" s="84"/>
      <c r="Z113" s="33"/>
      <c r="AA113" s="84"/>
      <c r="AB113" s="29" t="s">
        <v>432</v>
      </c>
      <c r="AC113" s="84">
        <v>11</v>
      </c>
      <c r="AD113" s="29"/>
      <c r="AE113" s="31"/>
      <c r="AF113" s="29"/>
      <c r="AG113" s="31"/>
      <c r="AH113" s="29" t="s">
        <v>335</v>
      </c>
      <c r="AI113" s="31">
        <v>2</v>
      </c>
      <c r="AJ113" s="29"/>
      <c r="AK113" s="31"/>
      <c r="AL113" s="29"/>
      <c r="AM113" s="31"/>
      <c r="AN113" s="29"/>
      <c r="AO113" s="31"/>
      <c r="AP113" s="29"/>
      <c r="AQ113" s="31"/>
      <c r="AR113" s="29" t="s">
        <v>337</v>
      </c>
      <c r="AS113" s="31">
        <v>4</v>
      </c>
      <c r="AT113" s="31"/>
      <c r="AU113" s="31"/>
      <c r="AV113" s="31"/>
      <c r="AW113" s="29"/>
      <c r="AX113" s="31"/>
      <c r="AY113" s="29"/>
      <c r="AZ113" s="31"/>
      <c r="BA113" s="29"/>
      <c r="BB113" s="31"/>
      <c r="BC113" s="29"/>
      <c r="BD113" s="31"/>
      <c r="BE113" s="29"/>
      <c r="BF113" s="84"/>
      <c r="BG113" s="29"/>
      <c r="BH113" s="84"/>
      <c r="BI113" s="192"/>
      <c r="BJ113" s="84"/>
      <c r="BK113" s="29"/>
      <c r="BL113" s="84"/>
      <c r="BM113" s="23">
        <f>+S113+U113+W113+Y113+AA113+AC113+AE113+AG113+AI113+AK113+AM113+AO113+AQ113+AS113+AT113+AX113+AZ113+BB113+BD113+BF113+BH113+BJ113+BL113</f>
        <v>17</v>
      </c>
      <c r="BN113" s="38" t="s">
        <v>433</v>
      </c>
    </row>
    <row r="114" spans="2:66" s="24" customFormat="1" ht="68.25" customHeight="1" thickBot="1" x14ac:dyDescent="0.3">
      <c r="B114" s="261"/>
      <c r="C114" s="262"/>
      <c r="D114" s="164"/>
      <c r="E114" s="208"/>
      <c r="F114" s="164"/>
      <c r="G114" s="263"/>
      <c r="H114" s="167"/>
      <c r="I114" s="233" t="s">
        <v>56</v>
      </c>
      <c r="J114" s="45" t="s">
        <v>321</v>
      </c>
      <c r="K114" s="45"/>
      <c r="L114" s="45"/>
      <c r="M114" s="245" t="s">
        <v>323</v>
      </c>
      <c r="N114" s="47" t="s">
        <v>23</v>
      </c>
      <c r="O114" s="47" t="s">
        <v>71</v>
      </c>
      <c r="P114" s="65" t="s">
        <v>219</v>
      </c>
      <c r="Q114" s="68" t="s">
        <v>322</v>
      </c>
      <c r="R114" s="209"/>
      <c r="S114" s="210"/>
      <c r="T114" s="68"/>
      <c r="U114" s="48"/>
      <c r="V114" s="68"/>
      <c r="W114" s="210"/>
      <c r="X114" s="68"/>
      <c r="Y114" s="210"/>
      <c r="Z114" s="211"/>
      <c r="AA114" s="210"/>
      <c r="AB114" s="68"/>
      <c r="AC114" s="210"/>
      <c r="AD114" s="68"/>
      <c r="AE114" s="48"/>
      <c r="AF114" s="68"/>
      <c r="AG114" s="48"/>
      <c r="AH114" s="68"/>
      <c r="AI114" s="48"/>
      <c r="AJ114" s="68" t="s">
        <v>324</v>
      </c>
      <c r="AK114" s="48">
        <v>8</v>
      </c>
      <c r="AL114" s="68"/>
      <c r="AM114" s="48"/>
      <c r="AN114" s="68"/>
      <c r="AO114" s="48"/>
      <c r="AP114" s="68"/>
      <c r="AQ114" s="48"/>
      <c r="AR114" s="68"/>
      <c r="AS114" s="48"/>
      <c r="AT114" s="48"/>
      <c r="AU114" s="48"/>
      <c r="AV114" s="48"/>
      <c r="AW114" s="68"/>
      <c r="AX114" s="48"/>
      <c r="AY114" s="68"/>
      <c r="AZ114" s="48"/>
      <c r="BA114" s="68"/>
      <c r="BB114" s="48"/>
      <c r="BC114" s="68"/>
      <c r="BD114" s="48"/>
      <c r="BE114" s="68"/>
      <c r="BF114" s="210"/>
      <c r="BG114" s="68"/>
      <c r="BH114" s="210"/>
      <c r="BI114" s="209"/>
      <c r="BJ114" s="210"/>
      <c r="BK114" s="68"/>
      <c r="BL114" s="210"/>
      <c r="BM114" s="81">
        <f>+S114+U114+W114+Y114+AA114+AC114+AE114+AG114+AI114+AK114+AM114+AO114+AQ114+AS114+AT114+AX114+AZ114+BB114+BD114+BF114+BH114+BJ114+BL114</f>
        <v>8</v>
      </c>
      <c r="BN114" s="68" t="s">
        <v>325</v>
      </c>
    </row>
    <row r="115" spans="2:66" s="24" customFormat="1" ht="68.25" customHeight="1" thickTop="1" x14ac:dyDescent="0.25">
      <c r="B115" s="264">
        <v>5</v>
      </c>
      <c r="C115" s="265" t="s">
        <v>463</v>
      </c>
      <c r="D115" s="266" t="s">
        <v>464</v>
      </c>
      <c r="E115" s="159">
        <v>32904</v>
      </c>
      <c r="F115" s="267">
        <v>35657</v>
      </c>
      <c r="G115" s="160">
        <v>39200</v>
      </c>
      <c r="H115" s="239" t="s">
        <v>465</v>
      </c>
      <c r="I115" s="155" t="s">
        <v>448</v>
      </c>
      <c r="J115" s="82" t="s">
        <v>447</v>
      </c>
      <c r="K115" s="17"/>
      <c r="L115" s="17"/>
      <c r="M115" s="58" t="s">
        <v>449</v>
      </c>
      <c r="N115" s="18" t="s">
        <v>23</v>
      </c>
      <c r="O115" s="18" t="s">
        <v>70</v>
      </c>
      <c r="P115" s="19" t="s">
        <v>450</v>
      </c>
      <c r="Q115" s="20" t="s">
        <v>451</v>
      </c>
      <c r="R115" s="20" t="s">
        <v>453</v>
      </c>
      <c r="S115" s="213">
        <v>8</v>
      </c>
      <c r="T115" s="20"/>
      <c r="U115" s="21"/>
      <c r="V115" s="20"/>
      <c r="W115" s="213"/>
      <c r="X115" s="20"/>
      <c r="Y115" s="213"/>
      <c r="Z115" s="214"/>
      <c r="AA115" s="213"/>
      <c r="AB115" s="20"/>
      <c r="AC115" s="213"/>
      <c r="AD115" s="20" t="s">
        <v>454</v>
      </c>
      <c r="AE115" s="21">
        <v>3</v>
      </c>
      <c r="AF115" s="20"/>
      <c r="AG115" s="21"/>
      <c r="AH115" s="20"/>
      <c r="AI115" s="21"/>
      <c r="AJ115" s="20"/>
      <c r="AK115" s="21"/>
      <c r="AL115" s="20" t="s">
        <v>456</v>
      </c>
      <c r="AM115" s="21">
        <v>2</v>
      </c>
      <c r="AN115" s="20" t="s">
        <v>455</v>
      </c>
      <c r="AO115" s="21">
        <v>1</v>
      </c>
      <c r="AP115" s="20"/>
      <c r="AQ115" s="21"/>
      <c r="AR115" s="20"/>
      <c r="AS115" s="21"/>
      <c r="AT115" s="21">
        <v>8</v>
      </c>
      <c r="AU115" s="21"/>
      <c r="AV115" s="21">
        <v>3</v>
      </c>
      <c r="AW115" s="20"/>
      <c r="AX115" s="21"/>
      <c r="AY115" s="20"/>
      <c r="AZ115" s="21"/>
      <c r="BA115" s="20"/>
      <c r="BB115" s="21"/>
      <c r="BC115" s="20"/>
      <c r="BD115" s="21"/>
      <c r="BE115" s="20"/>
      <c r="BF115" s="213"/>
      <c r="BG115" s="20"/>
      <c r="BH115" s="213"/>
      <c r="BI115" s="212"/>
      <c r="BJ115" s="213"/>
      <c r="BK115" s="20"/>
      <c r="BL115" s="213"/>
      <c r="BM115" s="83">
        <v>40</v>
      </c>
      <c r="BN115" s="20" t="s">
        <v>452</v>
      </c>
    </row>
    <row r="116" spans="2:66" s="24" customFormat="1" ht="88.5" customHeight="1" x14ac:dyDescent="0.25">
      <c r="B116" s="152"/>
      <c r="C116" s="265"/>
      <c r="D116" s="12" t="s">
        <v>466</v>
      </c>
      <c r="E116" s="158" t="s">
        <v>467</v>
      </c>
      <c r="F116" s="12" t="s">
        <v>468</v>
      </c>
      <c r="G116" s="161" t="s">
        <v>469</v>
      </c>
      <c r="H116" s="97" t="s">
        <v>470</v>
      </c>
      <c r="I116" s="155" t="s">
        <v>448</v>
      </c>
      <c r="J116" s="17" t="s">
        <v>475</v>
      </c>
      <c r="K116" s="26"/>
      <c r="L116" s="26"/>
      <c r="M116" s="58" t="s">
        <v>449</v>
      </c>
      <c r="N116" s="18" t="s">
        <v>23</v>
      </c>
      <c r="O116" s="27" t="s">
        <v>70</v>
      </c>
      <c r="P116" s="28" t="s">
        <v>477</v>
      </c>
      <c r="Q116" s="20" t="s">
        <v>476</v>
      </c>
      <c r="R116" s="192"/>
      <c r="S116" s="84"/>
      <c r="T116" s="29"/>
      <c r="U116" s="31"/>
      <c r="V116" s="29"/>
      <c r="W116" s="84"/>
      <c r="X116" s="29"/>
      <c r="Y116" s="84"/>
      <c r="Z116" s="33"/>
      <c r="AA116" s="84"/>
      <c r="AB116" s="29"/>
      <c r="AC116" s="84"/>
      <c r="AD116" s="29"/>
      <c r="AE116" s="31"/>
      <c r="AF116" s="29"/>
      <c r="AG116" s="31"/>
      <c r="AH116" s="29"/>
      <c r="AI116" s="31"/>
      <c r="AJ116" s="29"/>
      <c r="AK116" s="31"/>
      <c r="AL116" s="29"/>
      <c r="AM116" s="31"/>
      <c r="AN116" s="29" t="s">
        <v>29</v>
      </c>
      <c r="AO116" s="31"/>
      <c r="AP116" s="29"/>
      <c r="AQ116" s="31"/>
      <c r="AR116" s="29"/>
      <c r="AS116" s="31"/>
      <c r="AT116" s="31"/>
      <c r="AU116" s="31"/>
      <c r="AV116" s="31"/>
      <c r="AW116" s="29"/>
      <c r="AX116" s="31"/>
      <c r="AY116" s="29"/>
      <c r="AZ116" s="31"/>
      <c r="BA116" s="29"/>
      <c r="BB116" s="31"/>
      <c r="BC116" s="29"/>
      <c r="BD116" s="31"/>
      <c r="BE116" s="29"/>
      <c r="BF116" s="84"/>
      <c r="BG116" s="29"/>
      <c r="BH116" s="84"/>
      <c r="BI116" s="192"/>
      <c r="BJ116" s="84"/>
      <c r="BK116" s="29"/>
      <c r="BL116" s="84"/>
      <c r="BM116" s="9">
        <v>23</v>
      </c>
      <c r="BN116" s="29" t="s">
        <v>478</v>
      </c>
    </row>
    <row r="117" spans="2:66" s="24" customFormat="1" ht="74.25" customHeight="1" x14ac:dyDescent="0.25">
      <c r="B117" s="152"/>
      <c r="C117" s="265"/>
      <c r="D117" s="12" t="s">
        <v>471</v>
      </c>
      <c r="E117" s="159">
        <v>6630</v>
      </c>
      <c r="F117" s="156">
        <v>7190</v>
      </c>
      <c r="G117" s="160">
        <v>8213</v>
      </c>
      <c r="H117" s="97" t="s">
        <v>472</v>
      </c>
      <c r="I117" s="155" t="s">
        <v>448</v>
      </c>
      <c r="J117" s="17" t="s">
        <v>492</v>
      </c>
      <c r="K117" s="26"/>
      <c r="L117" s="26"/>
      <c r="M117" s="58" t="s">
        <v>449</v>
      </c>
      <c r="N117" s="27" t="s">
        <v>23</v>
      </c>
      <c r="O117" s="27" t="s">
        <v>70</v>
      </c>
      <c r="P117" s="28" t="s">
        <v>493</v>
      </c>
      <c r="Q117" s="20" t="s">
        <v>494</v>
      </c>
      <c r="R117" s="192"/>
      <c r="S117" s="84"/>
      <c r="T117" s="29"/>
      <c r="U117" s="31"/>
      <c r="V117" s="29"/>
      <c r="W117" s="84"/>
      <c r="X117" s="29"/>
      <c r="Y117" s="84"/>
      <c r="Z117" s="33"/>
      <c r="AA117" s="84"/>
      <c r="AB117" s="29"/>
      <c r="AC117" s="84"/>
      <c r="AD117" s="29"/>
      <c r="AE117" s="31"/>
      <c r="AF117" s="29"/>
      <c r="AG117" s="31"/>
      <c r="AH117" s="29"/>
      <c r="AI117" s="31"/>
      <c r="AJ117" s="29"/>
      <c r="AK117" s="31"/>
      <c r="AL117" s="29"/>
      <c r="AM117" s="31"/>
      <c r="AN117" s="29"/>
      <c r="AO117" s="25" t="s">
        <v>497</v>
      </c>
      <c r="AP117" s="29"/>
      <c r="AQ117" s="31"/>
      <c r="AR117" s="29"/>
      <c r="AS117" s="31"/>
      <c r="AT117" s="25" t="s">
        <v>496</v>
      </c>
      <c r="AU117" s="25"/>
      <c r="AV117" s="31"/>
      <c r="AW117" s="29"/>
      <c r="AX117" s="31"/>
      <c r="AY117" s="29"/>
      <c r="AZ117" s="31"/>
      <c r="BA117" s="29"/>
      <c r="BB117" s="31"/>
      <c r="BC117" s="29"/>
      <c r="BD117" s="31"/>
      <c r="BE117" s="29"/>
      <c r="BF117" s="84"/>
      <c r="BG117" s="29"/>
      <c r="BH117" s="84"/>
      <c r="BI117" s="192"/>
      <c r="BJ117" s="84"/>
      <c r="BK117" s="29"/>
      <c r="BL117" s="84"/>
      <c r="BM117" s="9" t="s">
        <v>199</v>
      </c>
      <c r="BN117" s="29" t="s">
        <v>495</v>
      </c>
    </row>
    <row r="118" spans="2:66" s="24" customFormat="1" ht="74.25" customHeight="1" x14ac:dyDescent="0.25">
      <c r="B118" s="152"/>
      <c r="C118" s="265"/>
      <c r="D118" s="12"/>
      <c r="E118" s="159"/>
      <c r="F118" s="156"/>
      <c r="G118" s="160"/>
      <c r="H118" s="97"/>
      <c r="I118" s="155" t="s">
        <v>448</v>
      </c>
      <c r="J118" s="17" t="s">
        <v>492</v>
      </c>
      <c r="K118" s="26"/>
      <c r="L118" s="26"/>
      <c r="M118" s="58" t="s">
        <v>449</v>
      </c>
      <c r="N118" s="27" t="s">
        <v>23</v>
      </c>
      <c r="O118" s="27" t="s">
        <v>70</v>
      </c>
      <c r="P118" s="28"/>
      <c r="Q118" s="20" t="s">
        <v>498</v>
      </c>
      <c r="R118" s="192"/>
      <c r="S118" s="84"/>
      <c r="T118" s="29"/>
      <c r="U118" s="31"/>
      <c r="V118" s="29"/>
      <c r="W118" s="84"/>
      <c r="X118" s="29"/>
      <c r="Y118" s="84"/>
      <c r="Z118" s="33"/>
      <c r="AA118" s="84"/>
      <c r="AB118" s="29"/>
      <c r="AC118" s="84"/>
      <c r="AD118" s="29"/>
      <c r="AE118" s="31"/>
      <c r="AF118" s="29"/>
      <c r="AG118" s="31"/>
      <c r="AH118" s="29"/>
      <c r="AI118" s="31"/>
      <c r="AJ118" s="29"/>
      <c r="AK118" s="31"/>
      <c r="AL118" s="29"/>
      <c r="AM118" s="31"/>
      <c r="AN118" s="29" t="s">
        <v>455</v>
      </c>
      <c r="AO118" s="25"/>
      <c r="AP118" s="29"/>
      <c r="AQ118" s="31"/>
      <c r="AR118" s="29"/>
      <c r="AS118" s="31"/>
      <c r="AT118" s="25"/>
      <c r="AU118" s="25"/>
      <c r="AV118" s="31"/>
      <c r="AW118" s="29"/>
      <c r="AX118" s="31"/>
      <c r="AY118" s="29"/>
      <c r="AZ118" s="31"/>
      <c r="BA118" s="29"/>
      <c r="BB118" s="31"/>
      <c r="BC118" s="29"/>
      <c r="BD118" s="31"/>
      <c r="BE118" s="29"/>
      <c r="BF118" s="84"/>
      <c r="BG118" s="29"/>
      <c r="BH118" s="84"/>
      <c r="BI118" s="192"/>
      <c r="BJ118" s="84"/>
      <c r="BK118" s="29"/>
      <c r="BL118" s="84"/>
      <c r="BM118" s="9" t="s">
        <v>199</v>
      </c>
      <c r="BN118" s="29" t="s">
        <v>647</v>
      </c>
    </row>
    <row r="119" spans="2:66" s="24" customFormat="1" ht="94.5" customHeight="1" x14ac:dyDescent="0.25">
      <c r="B119" s="152"/>
      <c r="C119" s="265"/>
      <c r="D119" s="12"/>
      <c r="E119" s="159"/>
      <c r="F119" s="156"/>
      <c r="G119" s="160"/>
      <c r="H119" s="97"/>
      <c r="I119" s="155" t="s">
        <v>448</v>
      </c>
      <c r="J119" s="17" t="s">
        <v>492</v>
      </c>
      <c r="K119" s="26"/>
      <c r="L119" s="26"/>
      <c r="M119" s="58" t="s">
        <v>449</v>
      </c>
      <c r="N119" s="27" t="s">
        <v>23</v>
      </c>
      <c r="O119" s="27" t="s">
        <v>70</v>
      </c>
      <c r="P119" s="28" t="s">
        <v>502</v>
      </c>
      <c r="Q119" s="29" t="s">
        <v>516</v>
      </c>
      <c r="R119" s="192"/>
      <c r="S119" s="84"/>
      <c r="T119" s="29"/>
      <c r="U119" s="31"/>
      <c r="V119" s="29"/>
      <c r="W119" s="84"/>
      <c r="X119" s="29"/>
      <c r="Y119" s="84"/>
      <c r="Z119" s="33"/>
      <c r="AA119" s="84"/>
      <c r="AB119" s="29"/>
      <c r="AC119" s="84"/>
      <c r="AD119" s="29"/>
      <c r="AE119" s="31"/>
      <c r="AF119" s="29"/>
      <c r="AG119" s="31"/>
      <c r="AH119" s="29"/>
      <c r="AI119" s="31"/>
      <c r="AJ119" s="29" t="s">
        <v>178</v>
      </c>
      <c r="AK119" s="31"/>
      <c r="AL119" s="29"/>
      <c r="AM119" s="31"/>
      <c r="AN119" s="29" t="s">
        <v>517</v>
      </c>
      <c r="AO119" s="25"/>
      <c r="AP119" s="29"/>
      <c r="AQ119" s="31"/>
      <c r="AR119" s="29"/>
      <c r="AS119" s="31"/>
      <c r="AT119" s="25" t="s">
        <v>518</v>
      </c>
      <c r="AU119" s="25"/>
      <c r="AV119" s="31"/>
      <c r="AW119" s="29"/>
      <c r="AX119" s="31"/>
      <c r="AY119" s="29"/>
      <c r="AZ119" s="31"/>
      <c r="BA119" s="29"/>
      <c r="BB119" s="31"/>
      <c r="BC119" s="29"/>
      <c r="BD119" s="31"/>
      <c r="BE119" s="29"/>
      <c r="BF119" s="84"/>
      <c r="BG119" s="29"/>
      <c r="BH119" s="84"/>
      <c r="BI119" s="192"/>
      <c r="BJ119" s="84"/>
      <c r="BK119" s="29"/>
      <c r="BL119" s="84"/>
      <c r="BM119" s="9" t="s">
        <v>199</v>
      </c>
      <c r="BN119" s="29" t="s">
        <v>495</v>
      </c>
    </row>
    <row r="120" spans="2:66" s="24" customFormat="1" ht="111" customHeight="1" x14ac:dyDescent="0.25">
      <c r="B120" s="152"/>
      <c r="C120" s="216" t="s">
        <v>473</v>
      </c>
      <c r="D120" s="162"/>
      <c r="E120" s="156"/>
      <c r="F120" s="156"/>
      <c r="G120" s="157"/>
      <c r="H120" s="97"/>
      <c r="I120" s="155" t="s">
        <v>83</v>
      </c>
      <c r="J120" s="25" t="s">
        <v>499</v>
      </c>
      <c r="K120" s="31"/>
      <c r="L120" s="25" t="s">
        <v>507</v>
      </c>
      <c r="M120" s="25" t="s">
        <v>133</v>
      </c>
      <c r="N120" s="27" t="s">
        <v>23</v>
      </c>
      <c r="O120" s="27" t="s">
        <v>69</v>
      </c>
      <c r="P120" s="31" t="s">
        <v>502</v>
      </c>
      <c r="Q120" s="38" t="s">
        <v>508</v>
      </c>
      <c r="R120" s="38" t="s">
        <v>510</v>
      </c>
      <c r="S120" s="84">
        <v>9</v>
      </c>
      <c r="T120" s="29"/>
      <c r="U120" s="31"/>
      <c r="V120" s="29"/>
      <c r="W120" s="84"/>
      <c r="X120" s="29"/>
      <c r="Y120" s="84"/>
      <c r="Z120" s="33"/>
      <c r="AA120" s="84"/>
      <c r="AB120" s="29"/>
      <c r="AC120" s="84"/>
      <c r="AD120" s="29" t="s">
        <v>513</v>
      </c>
      <c r="AE120" s="31">
        <v>4</v>
      </c>
      <c r="AF120" s="29"/>
      <c r="AG120" s="31"/>
      <c r="AH120" s="29" t="s">
        <v>514</v>
      </c>
      <c r="AI120" s="31">
        <v>2</v>
      </c>
      <c r="AJ120" s="29"/>
      <c r="AK120" s="31"/>
      <c r="AL120" s="29"/>
      <c r="AM120" s="31"/>
      <c r="AN120" s="29" t="s">
        <v>509</v>
      </c>
      <c r="AO120" s="31">
        <v>3</v>
      </c>
      <c r="AP120" s="29"/>
      <c r="AQ120" s="31"/>
      <c r="AR120" s="29" t="s">
        <v>512</v>
      </c>
      <c r="AS120" s="31">
        <v>8</v>
      </c>
      <c r="AT120" s="31"/>
      <c r="AU120" s="31"/>
      <c r="AV120" s="31"/>
      <c r="AW120" s="38" t="s">
        <v>373</v>
      </c>
      <c r="AX120" s="31">
        <v>12</v>
      </c>
      <c r="AY120" s="29"/>
      <c r="AZ120" s="31"/>
      <c r="BA120" s="29"/>
      <c r="BB120" s="31"/>
      <c r="BC120" s="29" t="s">
        <v>511</v>
      </c>
      <c r="BD120" s="31">
        <v>6</v>
      </c>
      <c r="BE120" s="29"/>
      <c r="BF120" s="84"/>
      <c r="BG120" s="29"/>
      <c r="BH120" s="84"/>
      <c r="BI120" s="192"/>
      <c r="BJ120" s="84"/>
      <c r="BK120" s="29"/>
      <c r="BL120" s="84"/>
      <c r="BM120" s="23">
        <f>+S120+U120+W120+Y120+AA120+AC120+AE120+AG120+AI120+AK120+AM120+AO120+AQ120+AS120+AT120+AX120+AZ120+BB120+BD120+BF120+BH120+BJ120+BL120</f>
        <v>44</v>
      </c>
      <c r="BN120" s="29" t="s">
        <v>515</v>
      </c>
    </row>
    <row r="121" spans="2:66" s="24" customFormat="1" ht="139.5" customHeight="1" x14ac:dyDescent="0.25">
      <c r="B121" s="152"/>
      <c r="C121" s="216" t="s">
        <v>474</v>
      </c>
      <c r="D121" s="12"/>
      <c r="E121" s="156"/>
      <c r="F121" s="156"/>
      <c r="G121" s="160"/>
      <c r="H121" s="97"/>
      <c r="I121" s="268" t="s">
        <v>77</v>
      </c>
      <c r="J121" s="35" t="s">
        <v>79</v>
      </c>
      <c r="K121" s="35"/>
      <c r="L121" s="35"/>
      <c r="M121" s="77" t="s">
        <v>108</v>
      </c>
      <c r="N121" s="36" t="s">
        <v>23</v>
      </c>
      <c r="O121" s="27" t="s">
        <v>70</v>
      </c>
      <c r="P121" s="37" t="s">
        <v>109</v>
      </c>
      <c r="Q121" s="38" t="s">
        <v>644</v>
      </c>
      <c r="R121" s="192"/>
      <c r="S121" s="44"/>
      <c r="T121" s="38"/>
      <c r="U121" s="43"/>
      <c r="V121" s="38"/>
      <c r="W121" s="44"/>
      <c r="X121" s="38"/>
      <c r="Y121" s="44"/>
      <c r="Z121" s="42"/>
      <c r="AA121" s="44"/>
      <c r="AB121" s="38"/>
      <c r="AC121" s="44"/>
      <c r="AD121" s="38"/>
      <c r="AE121" s="43"/>
      <c r="AF121" s="38"/>
      <c r="AG121" s="43"/>
      <c r="AH121" s="38"/>
      <c r="AI121" s="43"/>
      <c r="AJ121" s="38"/>
      <c r="AK121" s="43"/>
      <c r="AL121" s="38"/>
      <c r="AM121" s="43"/>
      <c r="AN121" s="38"/>
      <c r="AO121" s="43"/>
      <c r="AP121" s="38"/>
      <c r="AQ121" s="43"/>
      <c r="AR121" s="38"/>
      <c r="AS121" s="43"/>
      <c r="AT121" s="43"/>
      <c r="AU121" s="43"/>
      <c r="AV121" s="43"/>
      <c r="AW121" s="38"/>
      <c r="AX121" s="43"/>
      <c r="AY121" s="38"/>
      <c r="AZ121" s="43"/>
      <c r="BA121" s="38"/>
      <c r="BB121" s="43"/>
      <c r="BC121" s="38"/>
      <c r="BD121" s="43"/>
      <c r="BE121" s="38"/>
      <c r="BF121" s="44"/>
      <c r="BG121" s="38"/>
      <c r="BH121" s="44"/>
      <c r="BI121" s="206"/>
      <c r="BJ121" s="44"/>
      <c r="BK121" s="38"/>
      <c r="BL121" s="44"/>
      <c r="BM121" s="85" t="s">
        <v>199</v>
      </c>
      <c r="BN121" s="38" t="s">
        <v>646</v>
      </c>
    </row>
    <row r="122" spans="2:66" s="24" customFormat="1" ht="74.25" customHeight="1" x14ac:dyDescent="0.25">
      <c r="B122" s="152"/>
      <c r="C122" s="216"/>
      <c r="D122" s="12"/>
      <c r="E122" s="156"/>
      <c r="F122" s="156"/>
      <c r="G122" s="160"/>
      <c r="H122" s="97"/>
      <c r="I122" s="268" t="s">
        <v>77</v>
      </c>
      <c r="J122" s="35" t="s">
        <v>86</v>
      </c>
      <c r="K122" s="35"/>
      <c r="L122" s="35"/>
      <c r="M122" s="77" t="s">
        <v>108</v>
      </c>
      <c r="N122" s="36" t="s">
        <v>23</v>
      </c>
      <c r="O122" s="27" t="s">
        <v>70</v>
      </c>
      <c r="P122" s="37" t="s">
        <v>130</v>
      </c>
      <c r="Q122" s="38" t="s">
        <v>131</v>
      </c>
      <c r="R122" s="192"/>
      <c r="S122" s="44"/>
      <c r="T122" s="38"/>
      <c r="U122" s="43"/>
      <c r="V122" s="38"/>
      <c r="W122" s="44"/>
      <c r="X122" s="38"/>
      <c r="Y122" s="44"/>
      <c r="Z122" s="42"/>
      <c r="AA122" s="44"/>
      <c r="AB122" s="38"/>
      <c r="AC122" s="44"/>
      <c r="AD122" s="38"/>
      <c r="AE122" s="43"/>
      <c r="AF122" s="38"/>
      <c r="AG122" s="43"/>
      <c r="AH122" s="38"/>
      <c r="AI122" s="43"/>
      <c r="AJ122" s="38"/>
      <c r="AK122" s="43"/>
      <c r="AL122" s="38"/>
      <c r="AM122" s="43"/>
      <c r="AN122" s="38" t="s">
        <v>587</v>
      </c>
      <c r="AO122" s="43"/>
      <c r="AP122" s="38"/>
      <c r="AQ122" s="43"/>
      <c r="AR122" s="38"/>
      <c r="AS122" s="43"/>
      <c r="AT122" s="43"/>
      <c r="AU122" s="43"/>
      <c r="AV122" s="43"/>
      <c r="AW122" s="38"/>
      <c r="AX122" s="43"/>
      <c r="AY122" s="38"/>
      <c r="AZ122" s="43"/>
      <c r="BA122" s="38"/>
      <c r="BB122" s="43"/>
      <c r="BC122" s="38"/>
      <c r="BD122" s="43"/>
      <c r="BE122" s="38"/>
      <c r="BF122" s="44"/>
      <c r="BG122" s="38"/>
      <c r="BH122" s="44"/>
      <c r="BI122" s="206"/>
      <c r="BJ122" s="44"/>
      <c r="BK122" s="38"/>
      <c r="BL122" s="44"/>
      <c r="BM122" s="39" t="s">
        <v>199</v>
      </c>
      <c r="BN122" s="38" t="s">
        <v>586</v>
      </c>
    </row>
    <row r="123" spans="2:66" s="24" customFormat="1" ht="74.25" customHeight="1" x14ac:dyDescent="0.25">
      <c r="B123" s="152"/>
      <c r="C123" s="216"/>
      <c r="D123" s="12"/>
      <c r="E123" s="156"/>
      <c r="F123" s="156"/>
      <c r="G123" s="160"/>
      <c r="H123" s="97"/>
      <c r="I123" s="268" t="s">
        <v>77</v>
      </c>
      <c r="J123" s="26" t="s">
        <v>371</v>
      </c>
      <c r="K123" s="26"/>
      <c r="L123" s="26"/>
      <c r="M123" s="77" t="s">
        <v>108</v>
      </c>
      <c r="N123" s="36" t="s">
        <v>23</v>
      </c>
      <c r="O123" s="27" t="s">
        <v>70</v>
      </c>
      <c r="P123" s="37" t="s">
        <v>370</v>
      </c>
      <c r="Q123" s="29" t="s">
        <v>372</v>
      </c>
      <c r="R123" s="192"/>
      <c r="S123" s="44"/>
      <c r="T123" s="38"/>
      <c r="U123" s="43"/>
      <c r="V123" s="38"/>
      <c r="W123" s="44"/>
      <c r="X123" s="38"/>
      <c r="Y123" s="44"/>
      <c r="Z123" s="42"/>
      <c r="AA123" s="44"/>
      <c r="AB123" s="38"/>
      <c r="AC123" s="44"/>
      <c r="AD123" s="38"/>
      <c r="AE123" s="43"/>
      <c r="AF123" s="38"/>
      <c r="AG123" s="43"/>
      <c r="AH123" s="38"/>
      <c r="AI123" s="43"/>
      <c r="AJ123" s="38"/>
      <c r="AK123" s="43"/>
      <c r="AL123" s="38"/>
      <c r="AM123" s="43"/>
      <c r="AN123" s="38" t="s">
        <v>29</v>
      </c>
      <c r="AO123" s="43"/>
      <c r="AP123" s="38"/>
      <c r="AQ123" s="43"/>
      <c r="AR123" s="38"/>
      <c r="AS123" s="43"/>
      <c r="AT123" s="43"/>
      <c r="AU123" s="43"/>
      <c r="AV123" s="43"/>
      <c r="AW123" s="38" t="s">
        <v>373</v>
      </c>
      <c r="AX123" s="43"/>
      <c r="AY123" s="38"/>
      <c r="AZ123" s="43"/>
      <c r="BA123" s="38"/>
      <c r="BB123" s="43"/>
      <c r="BC123" s="38"/>
      <c r="BD123" s="43"/>
      <c r="BE123" s="38"/>
      <c r="BF123" s="44"/>
      <c r="BG123" s="38"/>
      <c r="BH123" s="44"/>
      <c r="BI123" s="206"/>
      <c r="BJ123" s="44"/>
      <c r="BK123" s="38"/>
      <c r="BL123" s="44"/>
      <c r="BM123" s="39" t="s">
        <v>199</v>
      </c>
      <c r="BN123" s="38" t="s">
        <v>374</v>
      </c>
    </row>
    <row r="124" spans="2:66" s="24" customFormat="1" ht="74.25" customHeight="1" thickBot="1" x14ac:dyDescent="0.3">
      <c r="B124" s="81"/>
      <c r="C124" s="269"/>
      <c r="D124" s="164"/>
      <c r="E124" s="165"/>
      <c r="F124" s="165"/>
      <c r="G124" s="166"/>
      <c r="H124" s="167"/>
      <c r="I124" s="270" t="s">
        <v>77</v>
      </c>
      <c r="J124" s="87" t="s">
        <v>380</v>
      </c>
      <c r="K124" s="87"/>
      <c r="L124" s="87"/>
      <c r="M124" s="271" t="s">
        <v>108</v>
      </c>
      <c r="N124" s="88" t="s">
        <v>27</v>
      </c>
      <c r="O124" s="88"/>
      <c r="P124" s="272" t="s">
        <v>214</v>
      </c>
      <c r="Q124" s="89" t="s">
        <v>645</v>
      </c>
      <c r="R124" s="273"/>
      <c r="S124" s="274"/>
      <c r="T124" s="89"/>
      <c r="U124" s="86"/>
      <c r="V124" s="89"/>
      <c r="W124" s="274"/>
      <c r="X124" s="89"/>
      <c r="Y124" s="274"/>
      <c r="Z124" s="275"/>
      <c r="AA124" s="274"/>
      <c r="AB124" s="89"/>
      <c r="AC124" s="274"/>
      <c r="AD124" s="89"/>
      <c r="AE124" s="86"/>
      <c r="AF124" s="89"/>
      <c r="AG124" s="86"/>
      <c r="AH124" s="89"/>
      <c r="AI124" s="86"/>
      <c r="AJ124" s="89"/>
      <c r="AK124" s="86"/>
      <c r="AL124" s="89"/>
      <c r="AM124" s="86"/>
      <c r="AN124" s="89"/>
      <c r="AO124" s="86"/>
      <c r="AP124" s="89"/>
      <c r="AQ124" s="86"/>
      <c r="AR124" s="89"/>
      <c r="AS124" s="86"/>
      <c r="AT124" s="86"/>
      <c r="AU124" s="86"/>
      <c r="AV124" s="86"/>
      <c r="AW124" s="89" t="s">
        <v>373</v>
      </c>
      <c r="AX124" s="86"/>
      <c r="AY124" s="89"/>
      <c r="AZ124" s="86"/>
      <c r="BA124" s="89"/>
      <c r="BB124" s="86"/>
      <c r="BC124" s="89"/>
      <c r="BD124" s="86"/>
      <c r="BE124" s="89"/>
      <c r="BF124" s="274"/>
      <c r="BG124" s="89"/>
      <c r="BH124" s="274"/>
      <c r="BI124" s="273"/>
      <c r="BJ124" s="274"/>
      <c r="BK124" s="89"/>
      <c r="BL124" s="274"/>
      <c r="BM124" s="10" t="s">
        <v>199</v>
      </c>
      <c r="BN124" s="89" t="s">
        <v>381</v>
      </c>
    </row>
    <row r="125" spans="2:66" s="24" customFormat="1" ht="120" customHeight="1" thickTop="1" thickBot="1" x14ac:dyDescent="0.3">
      <c r="B125" s="152">
        <v>6</v>
      </c>
      <c r="C125" s="216" t="s">
        <v>47</v>
      </c>
      <c r="D125" s="237" t="s">
        <v>595</v>
      </c>
      <c r="E125" s="156"/>
      <c r="F125" s="159"/>
      <c r="G125" s="168"/>
      <c r="H125" s="97"/>
      <c r="I125" s="276" t="s">
        <v>589</v>
      </c>
      <c r="J125" s="17" t="s">
        <v>592</v>
      </c>
      <c r="K125" s="17"/>
      <c r="L125" s="17"/>
      <c r="M125" s="253" t="s">
        <v>591</v>
      </c>
      <c r="N125" s="70" t="s">
        <v>22</v>
      </c>
      <c r="O125" s="18" t="s">
        <v>0</v>
      </c>
      <c r="P125" s="52" t="s">
        <v>289</v>
      </c>
      <c r="Q125" s="20" t="s">
        <v>590</v>
      </c>
      <c r="R125" s="273" t="s">
        <v>573</v>
      </c>
      <c r="S125" s="241">
        <v>1</v>
      </c>
      <c r="T125" s="73"/>
      <c r="U125" s="12"/>
      <c r="V125" s="73"/>
      <c r="W125" s="241"/>
      <c r="X125" s="73"/>
      <c r="Y125" s="241"/>
      <c r="Z125" s="243" t="s">
        <v>636</v>
      </c>
      <c r="AA125" s="241">
        <v>1</v>
      </c>
      <c r="AB125" s="73"/>
      <c r="AC125" s="241"/>
      <c r="AD125" s="73" t="s">
        <v>34</v>
      </c>
      <c r="AE125" s="12">
        <v>1</v>
      </c>
      <c r="AF125" s="73"/>
      <c r="AG125" s="12"/>
      <c r="AH125" s="73"/>
      <c r="AI125" s="12"/>
      <c r="AJ125" s="73"/>
      <c r="AK125" s="12"/>
      <c r="AL125" s="73" t="s">
        <v>637</v>
      </c>
      <c r="AM125" s="12">
        <v>3</v>
      </c>
      <c r="AN125" s="73" t="s">
        <v>29</v>
      </c>
      <c r="AO125" s="12">
        <v>17</v>
      </c>
      <c r="AP125" s="73"/>
      <c r="AQ125" s="12"/>
      <c r="AR125" s="73" t="s">
        <v>638</v>
      </c>
      <c r="AS125" s="12">
        <v>505</v>
      </c>
      <c r="AT125" s="12">
        <v>78</v>
      </c>
      <c r="AU125" s="12"/>
      <c r="AV125" s="12">
        <v>64</v>
      </c>
      <c r="AW125" s="73"/>
      <c r="AX125" s="12"/>
      <c r="AY125" s="73"/>
      <c r="AZ125" s="12"/>
      <c r="BA125" s="73"/>
      <c r="BB125" s="12"/>
      <c r="BC125" s="73" t="s">
        <v>738</v>
      </c>
      <c r="BD125" s="12">
        <v>11</v>
      </c>
      <c r="BE125" s="73"/>
      <c r="BF125" s="241"/>
      <c r="BG125" s="73"/>
      <c r="BH125" s="241"/>
      <c r="BI125" s="240"/>
      <c r="BJ125" s="241"/>
      <c r="BK125" s="73"/>
      <c r="BL125" s="241"/>
      <c r="BM125" s="83">
        <f>+S125+U125+W125+Y125+AA125+AC125+AE125+AG125+AI125+AK125+AM125+AO125+AQ125+AS125+AT125+AX125+AZ125+BB125+BD125+BF125+BH125+BJ125+BL125+AV125</f>
        <v>681</v>
      </c>
      <c r="BN125" s="73" t="s">
        <v>593</v>
      </c>
    </row>
    <row r="126" spans="2:66" s="24" customFormat="1" ht="222" customHeight="1" thickBot="1" x14ac:dyDescent="0.3">
      <c r="B126" s="81"/>
      <c r="C126" s="164"/>
      <c r="D126" s="208"/>
      <c r="E126" s="164"/>
      <c r="F126" s="208"/>
      <c r="G126" s="164"/>
      <c r="H126" s="164"/>
      <c r="I126" s="277" t="s">
        <v>572</v>
      </c>
      <c r="J126" s="46" t="s">
        <v>571</v>
      </c>
      <c r="K126" s="48"/>
      <c r="L126" s="48"/>
      <c r="M126" s="245" t="s">
        <v>591</v>
      </c>
      <c r="N126" s="47" t="s">
        <v>48</v>
      </c>
      <c r="O126" s="47"/>
      <c r="P126" s="48" t="s">
        <v>574</v>
      </c>
      <c r="Q126" s="68" t="s">
        <v>575</v>
      </c>
      <c r="R126" s="209" t="s">
        <v>573</v>
      </c>
      <c r="S126" s="210"/>
      <c r="T126" s="68"/>
      <c r="U126" s="48"/>
      <c r="V126" s="68"/>
      <c r="W126" s="210"/>
      <c r="X126" s="68"/>
      <c r="Y126" s="210"/>
      <c r="Z126" s="211"/>
      <c r="AA126" s="210"/>
      <c r="AB126" s="68"/>
      <c r="AC126" s="210"/>
      <c r="AD126" s="68"/>
      <c r="AE126" s="48"/>
      <c r="AF126" s="68"/>
      <c r="AG126" s="48"/>
      <c r="AH126" s="68"/>
      <c r="AI126" s="48"/>
      <c r="AJ126" s="68" t="s">
        <v>486</v>
      </c>
      <c r="AK126" s="48"/>
      <c r="AL126" s="68"/>
      <c r="AM126" s="48"/>
      <c r="AN126" s="68"/>
      <c r="AO126" s="48"/>
      <c r="AP126" s="68"/>
      <c r="AQ126" s="48"/>
      <c r="AR126" s="68"/>
      <c r="AS126" s="48"/>
      <c r="AT126" s="48" t="s">
        <v>373</v>
      </c>
      <c r="AU126" s="48" t="s">
        <v>522</v>
      </c>
      <c r="AV126" s="48"/>
      <c r="AW126" s="68"/>
      <c r="AX126" s="48"/>
      <c r="AY126" s="68"/>
      <c r="AZ126" s="48"/>
      <c r="BA126" s="68"/>
      <c r="BB126" s="48"/>
      <c r="BC126" s="68"/>
      <c r="BD126" s="48"/>
      <c r="BE126" s="68"/>
      <c r="BF126" s="210"/>
      <c r="BG126" s="68"/>
      <c r="BH126" s="210"/>
      <c r="BI126" s="209"/>
      <c r="BJ126" s="210"/>
      <c r="BK126" s="68"/>
      <c r="BL126" s="210"/>
      <c r="BM126" s="67">
        <v>3496</v>
      </c>
      <c r="BN126" s="68" t="s">
        <v>576</v>
      </c>
    </row>
    <row r="127" spans="2:66" ht="15.75" thickTop="1" x14ac:dyDescent="0.25">
      <c r="BK127" s="191" t="s">
        <v>635</v>
      </c>
      <c r="BL127" s="90"/>
      <c r="BM127" s="91">
        <f>SUM(BM6:BM126)</f>
        <v>9733</v>
      </c>
    </row>
    <row r="129" spans="2:66" x14ac:dyDescent="0.25">
      <c r="H129" s="92"/>
      <c r="I129" s="93"/>
      <c r="J129" s="94"/>
    </row>
    <row r="130" spans="2:66" s="106" customFormat="1" x14ac:dyDescent="0.25">
      <c r="B130" s="117"/>
      <c r="C130" s="101"/>
      <c r="D130" s="101"/>
      <c r="E130" s="101"/>
      <c r="F130" s="101"/>
      <c r="G130" s="101"/>
      <c r="H130" s="102"/>
      <c r="I130" s="103"/>
      <c r="J130" s="104"/>
      <c r="K130" s="101"/>
      <c r="L130" s="101"/>
      <c r="M130" s="105"/>
      <c r="N130" s="105"/>
      <c r="O130" s="105"/>
      <c r="P130" s="101"/>
      <c r="Q130" s="188"/>
      <c r="R130" s="194"/>
      <c r="S130" s="107"/>
      <c r="T130" s="188"/>
      <c r="U130" s="101"/>
      <c r="V130" s="188"/>
      <c r="W130" s="107"/>
      <c r="X130" s="188"/>
      <c r="Y130" s="107"/>
      <c r="AA130" s="107"/>
      <c r="AB130" s="188"/>
      <c r="AC130" s="107"/>
      <c r="AD130" s="188"/>
      <c r="AE130" s="101"/>
      <c r="AF130" s="188"/>
      <c r="AG130" s="101"/>
      <c r="AH130" s="188"/>
      <c r="AI130" s="101"/>
      <c r="AJ130" s="188"/>
      <c r="AK130" s="101"/>
      <c r="AL130" s="188"/>
      <c r="AM130" s="101"/>
      <c r="AN130" s="188"/>
      <c r="AO130" s="101"/>
      <c r="AP130" s="188"/>
      <c r="AQ130" s="101"/>
      <c r="AR130" s="188"/>
      <c r="AS130" s="101"/>
      <c r="AT130" s="101"/>
      <c r="AU130" s="101"/>
      <c r="AV130" s="101"/>
      <c r="AW130" s="188"/>
      <c r="AX130" s="101"/>
      <c r="AY130" s="188"/>
      <c r="AZ130" s="101"/>
      <c r="BA130" s="188"/>
      <c r="BB130" s="101"/>
      <c r="BC130" s="188"/>
      <c r="BD130" s="101"/>
      <c r="BE130" s="188"/>
      <c r="BF130" s="107"/>
      <c r="BG130" s="188"/>
      <c r="BH130" s="107"/>
      <c r="BI130" s="194"/>
      <c r="BJ130" s="107"/>
      <c r="BK130" s="188"/>
      <c r="BL130" s="107"/>
      <c r="BM130" s="125"/>
      <c r="BN130" s="108"/>
    </row>
    <row r="131" spans="2:66" s="106" customFormat="1" x14ac:dyDescent="0.25">
      <c r="B131" s="117"/>
      <c r="C131" s="101"/>
      <c r="D131" s="101"/>
      <c r="E131" s="101"/>
      <c r="F131" s="101"/>
      <c r="G131" s="101"/>
      <c r="H131" s="102"/>
      <c r="I131" s="103"/>
      <c r="J131" s="104"/>
      <c r="K131" s="101"/>
      <c r="L131" s="101"/>
      <c r="M131" s="105"/>
      <c r="N131" s="105"/>
      <c r="O131" s="105"/>
      <c r="P131" s="101"/>
      <c r="Q131" s="188"/>
      <c r="R131" s="194"/>
      <c r="S131" s="107"/>
      <c r="T131" s="188"/>
      <c r="U131" s="101"/>
      <c r="V131" s="188"/>
      <c r="W131" s="107"/>
      <c r="X131" s="188"/>
      <c r="Y131" s="107"/>
      <c r="AA131" s="107"/>
      <c r="AB131" s="188"/>
      <c r="AC131" s="107"/>
      <c r="AD131" s="188"/>
      <c r="AE131" s="101"/>
      <c r="AF131" s="188"/>
      <c r="AG131" s="101"/>
      <c r="AH131" s="188"/>
      <c r="AI131" s="101"/>
      <c r="AJ131" s="188"/>
      <c r="AK131" s="101"/>
      <c r="AL131" s="188"/>
      <c r="AM131" s="101"/>
      <c r="AN131" s="188"/>
      <c r="AO131" s="101"/>
      <c r="AP131" s="188"/>
      <c r="AQ131" s="101"/>
      <c r="AR131" s="188"/>
      <c r="AS131" s="101"/>
      <c r="AT131" s="101"/>
      <c r="AU131" s="101"/>
      <c r="AV131" s="101"/>
      <c r="AW131" s="188"/>
      <c r="AX131" s="101"/>
      <c r="AY131" s="188"/>
      <c r="AZ131" s="101"/>
      <c r="BA131" s="188"/>
      <c r="BB131" s="101"/>
      <c r="BC131" s="188"/>
      <c r="BD131" s="101"/>
      <c r="BE131" s="188"/>
      <c r="BF131" s="107"/>
      <c r="BG131" s="188"/>
      <c r="BH131" s="107"/>
      <c r="BI131" s="194"/>
      <c r="BJ131" s="107"/>
      <c r="BK131" s="188"/>
      <c r="BL131" s="107"/>
      <c r="BM131" s="109"/>
      <c r="BN131" s="108"/>
    </row>
    <row r="132" spans="2:66" s="106" customFormat="1" x14ac:dyDescent="0.25">
      <c r="B132" s="117"/>
      <c r="C132" s="101"/>
      <c r="D132" s="101"/>
      <c r="E132" s="101"/>
      <c r="F132" s="101"/>
      <c r="G132" s="101"/>
      <c r="H132" s="102"/>
      <c r="I132" s="103"/>
      <c r="J132" s="104"/>
      <c r="K132" s="101"/>
      <c r="L132" s="101"/>
      <c r="M132" s="105"/>
      <c r="N132" s="105"/>
      <c r="O132" s="105"/>
      <c r="P132" s="101"/>
      <c r="Q132" s="188"/>
      <c r="R132" s="194"/>
      <c r="S132" s="107"/>
      <c r="T132" s="188"/>
      <c r="U132" s="101"/>
      <c r="V132" s="188"/>
      <c r="W132" s="107"/>
      <c r="X132" s="188"/>
      <c r="Y132" s="107"/>
      <c r="AA132" s="107"/>
      <c r="AB132" s="188"/>
      <c r="AC132" s="107"/>
      <c r="AD132" s="188"/>
      <c r="AE132" s="101"/>
      <c r="AF132" s="188"/>
      <c r="AG132" s="101"/>
      <c r="AH132" s="188"/>
      <c r="AI132" s="101"/>
      <c r="AJ132" s="188"/>
      <c r="AK132" s="101"/>
      <c r="AL132" s="188"/>
      <c r="AM132" s="101"/>
      <c r="AN132" s="188"/>
      <c r="AO132" s="101"/>
      <c r="AP132" s="188"/>
      <c r="AQ132" s="101"/>
      <c r="AR132" s="188"/>
      <c r="AS132" s="101"/>
      <c r="AT132" s="101"/>
      <c r="AU132" s="101"/>
      <c r="AV132" s="101"/>
      <c r="AW132" s="188"/>
      <c r="AX132" s="101"/>
      <c r="AY132" s="188"/>
      <c r="AZ132" s="101"/>
      <c r="BA132" s="188"/>
      <c r="BB132" s="101"/>
      <c r="BC132" s="188"/>
      <c r="BD132" s="101"/>
      <c r="BE132" s="188"/>
      <c r="BF132" s="107"/>
      <c r="BG132" s="188"/>
      <c r="BH132" s="107"/>
      <c r="BI132" s="194"/>
      <c r="BJ132" s="107"/>
      <c r="BK132" s="188"/>
      <c r="BL132" s="107"/>
      <c r="BM132" s="109"/>
      <c r="BN132" s="108"/>
    </row>
    <row r="133" spans="2:66" s="106" customFormat="1" x14ac:dyDescent="0.25">
      <c r="B133" s="117"/>
      <c r="C133" s="101"/>
      <c r="D133" s="101"/>
      <c r="E133" s="101"/>
      <c r="F133" s="101"/>
      <c r="G133" s="101"/>
      <c r="H133" s="102"/>
      <c r="I133" s="103"/>
      <c r="J133" s="104"/>
      <c r="K133" s="101"/>
      <c r="L133" s="101"/>
      <c r="M133" s="105"/>
      <c r="N133" s="105"/>
      <c r="O133" s="105"/>
      <c r="P133" s="101"/>
      <c r="Q133" s="188"/>
      <c r="R133" s="194"/>
      <c r="S133" s="107"/>
      <c r="T133" s="188"/>
      <c r="U133" s="101"/>
      <c r="V133" s="188"/>
      <c r="W133" s="107"/>
      <c r="X133" s="188"/>
      <c r="Y133" s="107"/>
      <c r="AA133" s="107"/>
      <c r="AB133" s="188"/>
      <c r="AC133" s="107"/>
      <c r="AD133" s="188"/>
      <c r="AE133" s="101"/>
      <c r="AF133" s="188"/>
      <c r="AG133" s="101"/>
      <c r="AH133" s="188"/>
      <c r="AI133" s="101"/>
      <c r="AJ133" s="188"/>
      <c r="AK133" s="101"/>
      <c r="AL133" s="188"/>
      <c r="AM133" s="101"/>
      <c r="AN133" s="188"/>
      <c r="AO133" s="101"/>
      <c r="AP133" s="188"/>
      <c r="AQ133" s="101"/>
      <c r="AR133" s="188"/>
      <c r="AS133" s="101"/>
      <c r="AT133" s="101"/>
      <c r="AU133" s="101"/>
      <c r="AV133" s="101"/>
      <c r="AW133" s="188"/>
      <c r="AX133" s="101"/>
      <c r="AY133" s="188"/>
      <c r="AZ133" s="101"/>
      <c r="BA133" s="188"/>
      <c r="BB133" s="101"/>
      <c r="BC133" s="188"/>
      <c r="BD133" s="101"/>
      <c r="BE133" s="188"/>
      <c r="BF133" s="107"/>
      <c r="BG133" s="188"/>
      <c r="BH133" s="107"/>
      <c r="BI133" s="194"/>
      <c r="BJ133" s="107"/>
      <c r="BK133" s="188"/>
      <c r="BL133" s="107"/>
      <c r="BM133" s="109"/>
      <c r="BN133" s="108"/>
    </row>
    <row r="134" spans="2:66" s="106" customFormat="1" ht="27" customHeight="1" x14ac:dyDescent="0.25">
      <c r="B134" s="110"/>
      <c r="C134" s="111"/>
      <c r="D134" s="112"/>
      <c r="E134" s="110"/>
      <c r="F134" s="110"/>
      <c r="G134" s="110"/>
      <c r="H134" s="102"/>
      <c r="I134" s="113"/>
      <c r="J134" s="114"/>
      <c r="K134" s="110"/>
      <c r="L134" s="110"/>
      <c r="M134" s="110"/>
      <c r="N134" s="110"/>
      <c r="O134" s="110"/>
      <c r="P134" s="110"/>
      <c r="Q134" s="189"/>
      <c r="R134" s="189"/>
      <c r="S134" s="110"/>
      <c r="T134" s="189"/>
      <c r="U134" s="110"/>
      <c r="V134" s="189"/>
      <c r="W134" s="110"/>
      <c r="X134" s="189"/>
      <c r="Y134" s="110"/>
      <c r="Z134" s="110"/>
      <c r="AA134" s="110"/>
      <c r="AB134" s="189"/>
      <c r="AC134" s="110"/>
      <c r="AD134" s="189"/>
      <c r="AE134" s="110"/>
      <c r="AF134" s="189"/>
      <c r="AG134" s="110"/>
      <c r="AH134" s="189"/>
      <c r="AI134" s="110"/>
      <c r="AJ134" s="189"/>
      <c r="AK134" s="110"/>
      <c r="AL134" s="189"/>
      <c r="AM134" s="110"/>
      <c r="AN134" s="189"/>
      <c r="AO134" s="110"/>
      <c r="AP134" s="189"/>
      <c r="AQ134" s="110"/>
      <c r="AR134" s="189"/>
      <c r="AS134" s="110"/>
      <c r="AT134" s="110"/>
      <c r="AU134" s="110"/>
      <c r="AV134" s="110"/>
      <c r="AW134" s="189"/>
      <c r="AX134" s="110"/>
      <c r="AY134" s="189"/>
      <c r="AZ134" s="110"/>
      <c r="BA134" s="189"/>
      <c r="BB134" s="110"/>
      <c r="BC134" s="189"/>
      <c r="BD134" s="110"/>
      <c r="BE134" s="189"/>
      <c r="BF134" s="110"/>
      <c r="BG134" s="189"/>
      <c r="BH134" s="110"/>
      <c r="BI134" s="189"/>
      <c r="BJ134" s="110"/>
      <c r="BK134" s="189"/>
      <c r="BL134" s="110"/>
      <c r="BM134" s="110"/>
      <c r="BN134" s="110"/>
    </row>
    <row r="135" spans="2:66" s="119" customFormat="1" x14ac:dyDescent="0.25">
      <c r="B135" s="110"/>
      <c r="C135" s="111"/>
      <c r="D135" s="112"/>
      <c r="E135" s="110"/>
      <c r="F135" s="110"/>
      <c r="G135" s="110"/>
      <c r="H135" s="102"/>
      <c r="I135" s="115"/>
      <c r="J135" s="116"/>
      <c r="K135" s="117"/>
      <c r="L135" s="117"/>
      <c r="M135" s="118"/>
      <c r="N135" s="118"/>
      <c r="O135" s="119" t="s">
        <v>24</v>
      </c>
      <c r="P135" s="120" t="s">
        <v>22</v>
      </c>
      <c r="Q135" s="190" t="s">
        <v>23</v>
      </c>
      <c r="R135" s="195"/>
      <c r="S135" s="109"/>
      <c r="T135" s="190"/>
      <c r="U135" s="117"/>
      <c r="V135" s="190"/>
      <c r="W135" s="109"/>
      <c r="X135" s="190"/>
      <c r="Y135" s="109"/>
      <c r="AA135" s="109"/>
      <c r="AB135" s="190"/>
      <c r="AC135" s="109"/>
      <c r="AD135" s="190"/>
      <c r="AE135" s="117"/>
      <c r="AF135" s="190"/>
      <c r="AG135" s="117"/>
      <c r="AH135" s="190"/>
      <c r="AI135" s="117"/>
      <c r="AJ135" s="190"/>
      <c r="AK135" s="117"/>
      <c r="AL135" s="190"/>
      <c r="AM135" s="117"/>
      <c r="AN135" s="190"/>
      <c r="AO135" s="117"/>
      <c r="AP135" s="190"/>
      <c r="AQ135" s="117"/>
      <c r="AR135" s="190"/>
      <c r="AS135" s="117"/>
      <c r="AT135" s="117"/>
      <c r="AU135" s="117"/>
      <c r="AV135" s="117"/>
      <c r="AW135" s="190"/>
      <c r="AX135" s="117"/>
      <c r="AY135" s="190"/>
      <c r="AZ135" s="117"/>
      <c r="BA135" s="190"/>
      <c r="BB135" s="117"/>
      <c r="BC135" s="190"/>
      <c r="BD135" s="117"/>
      <c r="BE135" s="190"/>
      <c r="BF135" s="109"/>
      <c r="BG135" s="190"/>
      <c r="BH135" s="109"/>
      <c r="BI135" s="195"/>
      <c r="BJ135" s="109"/>
      <c r="BK135" s="190"/>
      <c r="BL135" s="109"/>
      <c r="BM135" s="109"/>
      <c r="BN135" s="121"/>
    </row>
    <row r="136" spans="2:66" s="106" customFormat="1" ht="30" customHeight="1" x14ac:dyDescent="0.25">
      <c r="B136" s="110"/>
      <c r="C136" s="111"/>
      <c r="D136" s="112"/>
      <c r="E136" s="122"/>
      <c r="F136" s="122"/>
      <c r="G136" s="122"/>
      <c r="H136" s="102"/>
      <c r="I136" s="103"/>
      <c r="J136" s="104"/>
      <c r="K136" s="101"/>
      <c r="L136" s="101"/>
      <c r="M136" s="105"/>
      <c r="N136" s="105"/>
      <c r="O136" s="106" t="s">
        <v>22</v>
      </c>
      <c r="P136" s="101" t="s">
        <v>0</v>
      </c>
      <c r="Q136" s="188" t="s">
        <v>69</v>
      </c>
      <c r="R136" s="194"/>
      <c r="S136" s="107"/>
      <c r="T136" s="188"/>
      <c r="U136" s="101"/>
      <c r="V136" s="188"/>
      <c r="W136" s="107"/>
      <c r="X136" s="188"/>
      <c r="Y136" s="107"/>
      <c r="AA136" s="107"/>
      <c r="AB136" s="188"/>
      <c r="AC136" s="107"/>
      <c r="AD136" s="188"/>
      <c r="AE136" s="101"/>
      <c r="AF136" s="188"/>
      <c r="AG136" s="101"/>
      <c r="AH136" s="188"/>
      <c r="AI136" s="101"/>
      <c r="AJ136" s="188"/>
      <c r="AK136" s="101"/>
      <c r="AL136" s="188"/>
      <c r="AM136" s="101"/>
      <c r="AN136" s="188"/>
      <c r="AO136" s="101"/>
      <c r="AP136" s="188"/>
      <c r="AQ136" s="101"/>
      <c r="AR136" s="188"/>
      <c r="AS136" s="101"/>
      <c r="AT136" s="101"/>
      <c r="AU136" s="101"/>
      <c r="AV136" s="101"/>
      <c r="AW136" s="188"/>
      <c r="AX136" s="101"/>
      <c r="AY136" s="188"/>
      <c r="AZ136" s="101"/>
      <c r="BA136" s="188"/>
      <c r="BB136" s="101"/>
      <c r="BC136" s="188"/>
      <c r="BD136" s="101"/>
      <c r="BE136" s="188"/>
      <c r="BF136" s="107"/>
      <c r="BG136" s="188"/>
      <c r="BH136" s="107"/>
      <c r="BI136" s="194"/>
      <c r="BJ136" s="107"/>
      <c r="BK136" s="188"/>
      <c r="BL136" s="107"/>
      <c r="BM136" s="109"/>
      <c r="BN136" s="108"/>
    </row>
    <row r="137" spans="2:66" s="106" customFormat="1" ht="30" x14ac:dyDescent="0.25">
      <c r="B137" s="110"/>
      <c r="C137" s="111"/>
      <c r="D137" s="112"/>
      <c r="E137" s="122"/>
      <c r="F137" s="122"/>
      <c r="G137" s="122"/>
      <c r="H137" s="102"/>
      <c r="I137" s="103"/>
      <c r="J137" s="104"/>
      <c r="K137" s="101"/>
      <c r="L137" s="101"/>
      <c r="M137" s="105"/>
      <c r="N137" s="105"/>
      <c r="O137" s="106" t="s">
        <v>23</v>
      </c>
      <c r="P137" s="101" t="s">
        <v>25</v>
      </c>
      <c r="Q137" s="188" t="s">
        <v>70</v>
      </c>
      <c r="R137" s="194"/>
      <c r="S137" s="107"/>
      <c r="T137" s="188"/>
      <c r="U137" s="101"/>
      <c r="V137" s="188"/>
      <c r="W137" s="107"/>
      <c r="X137" s="188"/>
      <c r="Y137" s="107"/>
      <c r="AA137" s="107"/>
      <c r="AB137" s="188"/>
      <c r="AC137" s="107"/>
      <c r="AD137" s="188"/>
      <c r="AE137" s="101"/>
      <c r="AF137" s="188"/>
      <c r="AG137" s="101"/>
      <c r="AH137" s="188"/>
      <c r="AI137" s="101"/>
      <c r="AJ137" s="188"/>
      <c r="AK137" s="101"/>
      <c r="AL137" s="188"/>
      <c r="AM137" s="101"/>
      <c r="AN137" s="188"/>
      <c r="AO137" s="101"/>
      <c r="AP137" s="188"/>
      <c r="AQ137" s="101"/>
      <c r="AR137" s="188"/>
      <c r="AS137" s="101"/>
      <c r="AT137" s="101"/>
      <c r="AU137" s="101"/>
      <c r="AV137" s="101"/>
      <c r="AW137" s="188"/>
      <c r="AX137" s="101"/>
      <c r="AY137" s="188"/>
      <c r="AZ137" s="101"/>
      <c r="BA137" s="188"/>
      <c r="BB137" s="101"/>
      <c r="BC137" s="188"/>
      <c r="BD137" s="101"/>
      <c r="BE137" s="188"/>
      <c r="BF137" s="107"/>
      <c r="BG137" s="188"/>
      <c r="BH137" s="107"/>
      <c r="BI137" s="194"/>
      <c r="BJ137" s="107"/>
      <c r="BK137" s="188"/>
      <c r="BL137" s="107"/>
      <c r="BM137" s="109"/>
      <c r="BN137" s="108"/>
    </row>
    <row r="138" spans="2:66" s="106" customFormat="1" x14ac:dyDescent="0.25">
      <c r="B138" s="117"/>
      <c r="C138" s="111"/>
      <c r="D138" s="112"/>
      <c r="E138" s="101"/>
      <c r="F138" s="101"/>
      <c r="G138" s="101"/>
      <c r="H138" s="102"/>
      <c r="I138" s="103"/>
      <c r="J138" s="104"/>
      <c r="K138" s="101"/>
      <c r="L138" s="101"/>
      <c r="M138" s="105"/>
      <c r="N138" s="105"/>
      <c r="O138" s="105" t="s">
        <v>26</v>
      </c>
      <c r="P138" s="101"/>
      <c r="Q138" s="188" t="s">
        <v>71</v>
      </c>
      <c r="R138" s="194"/>
      <c r="S138" s="107"/>
      <c r="T138" s="188"/>
      <c r="U138" s="101"/>
      <c r="V138" s="188"/>
      <c r="W138" s="107"/>
      <c r="X138" s="188"/>
      <c r="Y138" s="107"/>
      <c r="AA138" s="107"/>
      <c r="AB138" s="188"/>
      <c r="AC138" s="107"/>
      <c r="AD138" s="188"/>
      <c r="AE138" s="101"/>
      <c r="AF138" s="188"/>
      <c r="AG138" s="101"/>
      <c r="AH138" s="188"/>
      <c r="AI138" s="101"/>
      <c r="AJ138" s="188"/>
      <c r="AK138" s="101"/>
      <c r="AL138" s="188"/>
      <c r="AM138" s="101"/>
      <c r="AN138" s="188"/>
      <c r="AO138" s="101"/>
      <c r="AP138" s="188"/>
      <c r="AQ138" s="101"/>
      <c r="AR138" s="188"/>
      <c r="AS138" s="101"/>
      <c r="AT138" s="101"/>
      <c r="AU138" s="101"/>
      <c r="AV138" s="101"/>
      <c r="AW138" s="188"/>
      <c r="AX138" s="101"/>
      <c r="AY138" s="188"/>
      <c r="AZ138" s="101"/>
      <c r="BA138" s="188"/>
      <c r="BB138" s="101"/>
      <c r="BC138" s="188"/>
      <c r="BD138" s="101"/>
      <c r="BE138" s="188"/>
      <c r="BF138" s="107"/>
      <c r="BG138" s="188"/>
      <c r="BH138" s="107"/>
      <c r="BI138" s="194"/>
      <c r="BJ138" s="107"/>
      <c r="BK138" s="188"/>
      <c r="BL138" s="107"/>
      <c r="BM138" s="109"/>
      <c r="BN138" s="108"/>
    </row>
    <row r="139" spans="2:66" s="106" customFormat="1" ht="30" x14ac:dyDescent="0.25">
      <c r="B139" s="117"/>
      <c r="C139" s="101"/>
      <c r="D139" s="101"/>
      <c r="E139" s="101"/>
      <c r="F139" s="101"/>
      <c r="G139" s="101"/>
      <c r="H139" s="102"/>
      <c r="I139" s="103"/>
      <c r="J139" s="104"/>
      <c r="K139" s="101"/>
      <c r="L139" s="101"/>
      <c r="M139" s="105"/>
      <c r="N139" s="105"/>
      <c r="O139" s="105" t="s">
        <v>27</v>
      </c>
      <c r="P139" s="101"/>
      <c r="Q139" s="188" t="s">
        <v>72</v>
      </c>
      <c r="R139" s="194"/>
      <c r="S139" s="107"/>
      <c r="T139" s="188"/>
      <c r="U139" s="101"/>
      <c r="V139" s="188"/>
      <c r="W139" s="107"/>
      <c r="X139" s="188"/>
      <c r="Y139" s="107"/>
      <c r="AA139" s="107"/>
      <c r="AB139" s="188"/>
      <c r="AC139" s="107"/>
      <c r="AD139" s="188"/>
      <c r="AE139" s="101"/>
      <c r="AF139" s="188"/>
      <c r="AG139" s="101"/>
      <c r="AH139" s="188"/>
      <c r="AI139" s="101"/>
      <c r="AJ139" s="188"/>
      <c r="AK139" s="101"/>
      <c r="AL139" s="188"/>
      <c r="AM139" s="101"/>
      <c r="AN139" s="188"/>
      <c r="AO139" s="101"/>
      <c r="AP139" s="188"/>
      <c r="AQ139" s="101"/>
      <c r="AR139" s="188"/>
      <c r="AS139" s="101"/>
      <c r="AT139" s="101"/>
      <c r="AU139" s="101"/>
      <c r="AV139" s="101"/>
      <c r="AW139" s="188"/>
      <c r="AX139" s="101"/>
      <c r="AY139" s="188"/>
      <c r="AZ139" s="101"/>
      <c r="BA139" s="188"/>
      <c r="BB139" s="101"/>
      <c r="BC139" s="188"/>
      <c r="BD139" s="101"/>
      <c r="BE139" s="188"/>
      <c r="BF139" s="107"/>
      <c r="BG139" s="188"/>
      <c r="BH139" s="107"/>
      <c r="BI139" s="194"/>
      <c r="BJ139" s="107"/>
      <c r="BK139" s="188"/>
      <c r="BL139" s="107"/>
      <c r="BM139" s="109"/>
      <c r="BN139" s="108"/>
    </row>
    <row r="140" spans="2:66" s="106" customFormat="1" x14ac:dyDescent="0.25">
      <c r="B140" s="117"/>
      <c r="C140" s="101"/>
      <c r="D140" s="101"/>
      <c r="E140" s="101"/>
      <c r="F140" s="101"/>
      <c r="G140" s="101"/>
      <c r="H140" s="102"/>
      <c r="I140" s="103"/>
      <c r="J140" s="104"/>
      <c r="K140" s="101"/>
      <c r="L140" s="101"/>
      <c r="M140" s="105"/>
      <c r="N140" s="105"/>
      <c r="O140" s="105" t="s">
        <v>48</v>
      </c>
      <c r="P140" s="101"/>
      <c r="Q140" s="188" t="s">
        <v>73</v>
      </c>
      <c r="R140" s="194"/>
      <c r="S140" s="107"/>
      <c r="T140" s="188"/>
      <c r="U140" s="101"/>
      <c r="V140" s="188"/>
      <c r="W140" s="107"/>
      <c r="X140" s="188"/>
      <c r="Y140" s="107"/>
      <c r="AA140" s="107"/>
      <c r="AB140" s="188"/>
      <c r="AC140" s="107"/>
      <c r="AD140" s="188"/>
      <c r="AE140" s="101"/>
      <c r="AF140" s="188"/>
      <c r="AG140" s="101"/>
      <c r="AH140" s="188"/>
      <c r="AI140" s="101"/>
      <c r="AJ140" s="188"/>
      <c r="AK140" s="101"/>
      <c r="AL140" s="188"/>
      <c r="AM140" s="101"/>
      <c r="AN140" s="188"/>
      <c r="AO140" s="101"/>
      <c r="AP140" s="188"/>
      <c r="AQ140" s="101"/>
      <c r="AR140" s="188"/>
      <c r="AS140" s="101"/>
      <c r="AT140" s="101"/>
      <c r="AU140" s="101"/>
      <c r="AV140" s="101"/>
      <c r="AW140" s="188"/>
      <c r="AX140" s="101"/>
      <c r="AY140" s="188"/>
      <c r="AZ140" s="101"/>
      <c r="BA140" s="188"/>
      <c r="BB140" s="101"/>
      <c r="BC140" s="188"/>
      <c r="BD140" s="101"/>
      <c r="BE140" s="188"/>
      <c r="BF140" s="107"/>
      <c r="BG140" s="188"/>
      <c r="BH140" s="107"/>
      <c r="BI140" s="194"/>
      <c r="BJ140" s="107"/>
      <c r="BK140" s="188"/>
      <c r="BL140" s="107"/>
      <c r="BM140" s="109"/>
      <c r="BN140" s="108"/>
    </row>
    <row r="141" spans="2:66" s="106" customFormat="1" ht="30" x14ac:dyDescent="0.25">
      <c r="B141" s="117"/>
      <c r="C141" s="101"/>
      <c r="D141" s="101"/>
      <c r="E141" s="101"/>
      <c r="F141" s="101"/>
      <c r="G141" s="101"/>
      <c r="H141" s="102"/>
      <c r="I141" s="103"/>
      <c r="J141" s="104"/>
      <c r="K141" s="101"/>
      <c r="L141" s="101"/>
      <c r="M141" s="105"/>
      <c r="N141" s="105"/>
      <c r="O141" s="105" t="s">
        <v>129</v>
      </c>
      <c r="P141" s="101"/>
      <c r="Q141" s="188"/>
      <c r="R141" s="194"/>
      <c r="S141" s="107"/>
      <c r="T141" s="188"/>
      <c r="U141" s="101"/>
      <c r="V141" s="188"/>
      <c r="W141" s="107"/>
      <c r="X141" s="188"/>
      <c r="Y141" s="107"/>
      <c r="AA141" s="107"/>
      <c r="AB141" s="188"/>
      <c r="AC141" s="107"/>
      <c r="AD141" s="188"/>
      <c r="AE141" s="101"/>
      <c r="AF141" s="188"/>
      <c r="AG141" s="101"/>
      <c r="AH141" s="188"/>
      <c r="AI141" s="101"/>
      <c r="AJ141" s="188"/>
      <c r="AK141" s="101"/>
      <c r="AL141" s="188"/>
      <c r="AM141" s="101"/>
      <c r="AN141" s="188"/>
      <c r="AO141" s="101"/>
      <c r="AP141" s="188"/>
      <c r="AQ141" s="101"/>
      <c r="AR141" s="188"/>
      <c r="AS141" s="101"/>
      <c r="AT141" s="101"/>
      <c r="AU141" s="101"/>
      <c r="AV141" s="101"/>
      <c r="AW141" s="188"/>
      <c r="AX141" s="101"/>
      <c r="AY141" s="188"/>
      <c r="AZ141" s="101"/>
      <c r="BA141" s="188"/>
      <c r="BB141" s="101"/>
      <c r="BC141" s="188"/>
      <c r="BD141" s="101"/>
      <c r="BE141" s="188"/>
      <c r="BF141" s="107"/>
      <c r="BG141" s="188"/>
      <c r="BH141" s="107"/>
      <c r="BI141" s="194"/>
      <c r="BJ141" s="107"/>
      <c r="BK141" s="188"/>
      <c r="BL141" s="107"/>
      <c r="BM141" s="109"/>
      <c r="BN141" s="108"/>
    </row>
    <row r="142" spans="2:66" s="106" customFormat="1" ht="30" x14ac:dyDescent="0.25">
      <c r="B142" s="117"/>
      <c r="C142" s="101"/>
      <c r="D142" s="101"/>
      <c r="E142" s="101"/>
      <c r="F142" s="101"/>
      <c r="G142" s="101"/>
      <c r="H142" s="104"/>
      <c r="I142" s="103"/>
      <c r="J142" s="104"/>
      <c r="K142" s="101"/>
      <c r="L142" s="101"/>
      <c r="M142" s="105"/>
      <c r="N142" s="105"/>
      <c r="O142" s="105" t="s">
        <v>74</v>
      </c>
      <c r="P142" s="101"/>
      <c r="Q142" s="188"/>
      <c r="R142" s="194"/>
      <c r="S142" s="107"/>
      <c r="T142" s="188"/>
      <c r="U142" s="101"/>
      <c r="V142" s="188"/>
      <c r="W142" s="107"/>
      <c r="X142" s="188"/>
      <c r="Y142" s="107"/>
      <c r="AA142" s="107"/>
      <c r="AB142" s="188"/>
      <c r="AC142" s="107"/>
      <c r="AD142" s="188"/>
      <c r="AE142" s="101"/>
      <c r="AF142" s="188"/>
      <c r="AG142" s="101"/>
      <c r="AH142" s="188"/>
      <c r="AI142" s="101"/>
      <c r="AJ142" s="188"/>
      <c r="AK142" s="101"/>
      <c r="AL142" s="188"/>
      <c r="AM142" s="101"/>
      <c r="AN142" s="188"/>
      <c r="AO142" s="101"/>
      <c r="AP142" s="188"/>
      <c r="AQ142" s="101"/>
      <c r="AR142" s="188"/>
      <c r="AS142" s="101"/>
      <c r="AT142" s="101"/>
      <c r="AU142" s="101"/>
      <c r="AV142" s="101"/>
      <c r="AW142" s="188"/>
      <c r="AX142" s="101"/>
      <c r="AY142" s="188"/>
      <c r="AZ142" s="101"/>
      <c r="BA142" s="188"/>
      <c r="BB142" s="101"/>
      <c r="BC142" s="188"/>
      <c r="BD142" s="101"/>
      <c r="BE142" s="188"/>
      <c r="BF142" s="107"/>
      <c r="BG142" s="188"/>
      <c r="BH142" s="107"/>
      <c r="BI142" s="194"/>
      <c r="BJ142" s="107"/>
      <c r="BK142" s="188"/>
      <c r="BL142" s="107"/>
      <c r="BM142" s="109"/>
      <c r="BN142" s="108"/>
    </row>
    <row r="143" spans="2:66" s="106" customFormat="1" ht="30" customHeight="1" x14ac:dyDescent="0.25">
      <c r="B143" s="117"/>
      <c r="C143" s="101"/>
      <c r="D143" s="101"/>
      <c r="E143" s="101"/>
      <c r="F143" s="101"/>
      <c r="G143" s="101"/>
      <c r="H143" s="101"/>
      <c r="I143" s="105"/>
      <c r="J143" s="101"/>
      <c r="K143" s="101"/>
      <c r="L143" s="101"/>
      <c r="M143" s="105"/>
      <c r="N143" s="105"/>
      <c r="O143" s="105"/>
      <c r="P143" s="101"/>
      <c r="Q143" s="188"/>
      <c r="R143" s="194"/>
      <c r="S143" s="107"/>
      <c r="T143" s="188"/>
      <c r="U143" s="101"/>
      <c r="V143" s="188"/>
      <c r="W143" s="107"/>
      <c r="X143" s="188"/>
      <c r="Y143" s="107"/>
      <c r="AA143" s="107"/>
      <c r="AB143" s="188"/>
      <c r="AC143" s="107"/>
      <c r="AD143" s="188"/>
      <c r="AE143" s="101"/>
      <c r="AF143" s="188"/>
      <c r="AG143" s="101"/>
      <c r="AH143" s="188"/>
      <c r="AI143" s="101"/>
      <c r="AJ143" s="188"/>
      <c r="AK143" s="101"/>
      <c r="AL143" s="188"/>
      <c r="AM143" s="101"/>
      <c r="AN143" s="188"/>
      <c r="AO143" s="101"/>
      <c r="AP143" s="188"/>
      <c r="AQ143" s="101"/>
      <c r="AR143" s="188"/>
      <c r="AS143" s="101"/>
      <c r="AT143" s="101"/>
      <c r="AU143" s="101"/>
      <c r="AV143" s="101"/>
      <c r="AW143" s="188"/>
      <c r="AX143" s="101"/>
      <c r="AY143" s="188"/>
      <c r="AZ143" s="101"/>
      <c r="BA143" s="188"/>
      <c r="BB143" s="101"/>
      <c r="BC143" s="188"/>
      <c r="BD143" s="101"/>
      <c r="BE143" s="188"/>
      <c r="BF143" s="107"/>
      <c r="BG143" s="188"/>
      <c r="BH143" s="107"/>
      <c r="BI143" s="194"/>
      <c r="BJ143" s="107"/>
      <c r="BK143" s="188"/>
      <c r="BL143" s="107"/>
      <c r="BM143" s="109"/>
      <c r="BN143" s="108"/>
    </row>
    <row r="144" spans="2:66" s="5" customFormat="1" x14ac:dyDescent="0.25">
      <c r="B144" s="154"/>
      <c r="I144" s="4"/>
      <c r="P144" s="11"/>
      <c r="Q144" s="187"/>
      <c r="R144" s="193"/>
      <c r="S144" s="6"/>
      <c r="T144" s="187"/>
      <c r="U144" s="2"/>
      <c r="V144" s="187"/>
      <c r="W144" s="6"/>
      <c r="X144" s="187"/>
      <c r="Y144" s="6"/>
      <c r="AA144" s="6"/>
      <c r="AB144" s="187"/>
      <c r="AC144" s="6"/>
      <c r="AD144" s="187"/>
      <c r="AE144" s="6"/>
      <c r="AF144" s="187"/>
      <c r="AG144" s="6"/>
      <c r="AH144" s="187"/>
      <c r="AI144" s="6"/>
      <c r="AJ144" s="187"/>
      <c r="AK144" s="6"/>
      <c r="AL144" s="187"/>
      <c r="AM144" s="6"/>
      <c r="AN144" s="187"/>
      <c r="AO144" s="6"/>
      <c r="AP144" s="187"/>
      <c r="AQ144" s="6"/>
      <c r="AR144" s="187"/>
      <c r="AS144" s="6"/>
      <c r="AT144" s="6"/>
      <c r="AU144" s="6"/>
      <c r="AV144" s="6"/>
      <c r="AW144" s="187"/>
      <c r="AX144" s="6"/>
      <c r="AY144" s="187"/>
      <c r="AZ144" s="6"/>
      <c r="BA144" s="187"/>
      <c r="BB144" s="6"/>
      <c r="BC144" s="187"/>
      <c r="BD144" s="6"/>
      <c r="BE144" s="193"/>
      <c r="BF144" s="6"/>
      <c r="BG144" s="187"/>
      <c r="BH144" s="6"/>
      <c r="BI144" s="193"/>
      <c r="BJ144" s="6"/>
      <c r="BK144" s="187"/>
      <c r="BL144" s="6"/>
      <c r="BM144" s="7"/>
    </row>
    <row r="145" spans="2:65" s="5" customFormat="1" x14ac:dyDescent="0.25">
      <c r="B145" s="154"/>
      <c r="I145" s="4"/>
      <c r="P145" s="11"/>
      <c r="Q145" s="187"/>
      <c r="R145" s="193"/>
      <c r="S145" s="6"/>
      <c r="T145" s="187"/>
      <c r="U145" s="2"/>
      <c r="V145" s="187"/>
      <c r="W145" s="6"/>
      <c r="X145" s="187"/>
      <c r="Y145" s="6"/>
      <c r="AA145" s="6"/>
      <c r="AB145" s="187"/>
      <c r="AC145" s="6"/>
      <c r="AD145" s="187"/>
      <c r="AE145" s="6"/>
      <c r="AF145" s="187"/>
      <c r="AG145" s="6"/>
      <c r="AH145" s="187"/>
      <c r="AI145" s="6"/>
      <c r="AJ145" s="187"/>
      <c r="AK145" s="6"/>
      <c r="AL145" s="187"/>
      <c r="AM145" s="6"/>
      <c r="AN145" s="187"/>
      <c r="AO145" s="6"/>
      <c r="AP145" s="187"/>
      <c r="AQ145" s="6"/>
      <c r="AR145" s="187"/>
      <c r="AS145" s="6"/>
      <c r="AT145" s="6"/>
      <c r="AU145" s="6"/>
      <c r="AV145" s="6"/>
      <c r="AW145" s="187"/>
      <c r="AX145" s="6"/>
      <c r="AY145" s="187"/>
      <c r="AZ145" s="6"/>
      <c r="BA145" s="187"/>
      <c r="BB145" s="6"/>
      <c r="BC145" s="187"/>
      <c r="BD145" s="6"/>
      <c r="BE145" s="193"/>
      <c r="BF145" s="6"/>
      <c r="BG145" s="187"/>
      <c r="BH145" s="6"/>
      <c r="BI145" s="193"/>
      <c r="BJ145" s="6"/>
      <c r="BK145" s="187"/>
      <c r="BL145" s="6"/>
      <c r="BM145" s="7"/>
    </row>
    <row r="146" spans="2:65" s="5" customFormat="1" x14ac:dyDescent="0.25">
      <c r="B146" s="154"/>
      <c r="I146" s="4"/>
      <c r="P146" s="11"/>
      <c r="Q146" s="187"/>
      <c r="R146" s="193"/>
      <c r="S146" s="6"/>
      <c r="T146" s="187"/>
      <c r="U146" s="2"/>
      <c r="V146" s="187"/>
      <c r="W146" s="6"/>
      <c r="X146" s="187"/>
      <c r="Y146" s="6"/>
      <c r="AA146" s="6"/>
      <c r="AB146" s="187"/>
      <c r="AC146" s="6"/>
      <c r="AD146" s="187"/>
      <c r="AE146" s="6"/>
      <c r="AF146" s="187"/>
      <c r="AG146" s="6"/>
      <c r="AH146" s="187"/>
      <c r="AI146" s="6"/>
      <c r="AJ146" s="187"/>
      <c r="AK146" s="6"/>
      <c r="AL146" s="187"/>
      <c r="AM146" s="6"/>
      <c r="AN146" s="187"/>
      <c r="AO146" s="6"/>
      <c r="AP146" s="187"/>
      <c r="AQ146" s="6"/>
      <c r="AR146" s="187"/>
      <c r="AS146" s="6"/>
      <c r="AT146" s="6"/>
      <c r="AU146" s="6"/>
      <c r="AV146" s="6"/>
      <c r="AW146" s="187"/>
      <c r="AX146" s="6"/>
      <c r="AY146" s="187"/>
      <c r="AZ146" s="6"/>
      <c r="BA146" s="187"/>
      <c r="BB146" s="6"/>
      <c r="BC146" s="187"/>
      <c r="BD146" s="6"/>
      <c r="BE146" s="193"/>
      <c r="BF146" s="6"/>
      <c r="BG146" s="187"/>
      <c r="BH146" s="6"/>
      <c r="BI146" s="193"/>
      <c r="BJ146" s="6"/>
      <c r="BK146" s="187"/>
      <c r="BL146" s="6"/>
      <c r="BM146" s="7"/>
    </row>
    <row r="147" spans="2:65" s="5" customFormat="1" x14ac:dyDescent="0.25">
      <c r="B147" s="154"/>
      <c r="I147" s="4"/>
      <c r="P147" s="11"/>
      <c r="Q147" s="187"/>
      <c r="R147" s="193"/>
      <c r="S147" s="6"/>
      <c r="T147" s="187"/>
      <c r="U147" s="2"/>
      <c r="V147" s="187"/>
      <c r="W147" s="6"/>
      <c r="X147" s="187"/>
      <c r="Y147" s="6"/>
      <c r="AA147" s="6"/>
      <c r="AB147" s="187"/>
      <c r="AC147" s="6"/>
      <c r="AD147" s="187"/>
      <c r="AE147" s="6"/>
      <c r="AF147" s="187"/>
      <c r="AG147" s="6"/>
      <c r="AH147" s="187"/>
      <c r="AI147" s="6"/>
      <c r="AJ147" s="187"/>
      <c r="AK147" s="6"/>
      <c r="AL147" s="187"/>
      <c r="AM147" s="6"/>
      <c r="AN147" s="187"/>
      <c r="AO147" s="6"/>
      <c r="AP147" s="187"/>
      <c r="AQ147" s="6"/>
      <c r="AR147" s="187"/>
      <c r="AS147" s="6"/>
      <c r="AT147" s="6"/>
      <c r="AU147" s="6"/>
      <c r="AV147" s="6"/>
      <c r="AW147" s="187"/>
      <c r="AX147" s="6"/>
      <c r="AY147" s="187"/>
      <c r="AZ147" s="6"/>
      <c r="BA147" s="187"/>
      <c r="BB147" s="6"/>
      <c r="BC147" s="187"/>
      <c r="BD147" s="6"/>
      <c r="BE147" s="193"/>
      <c r="BF147" s="6"/>
      <c r="BG147" s="187"/>
      <c r="BH147" s="6"/>
      <c r="BI147" s="193"/>
      <c r="BJ147" s="6"/>
      <c r="BK147" s="187"/>
      <c r="BL147" s="6"/>
      <c r="BM147" s="7"/>
    </row>
  </sheetData>
  <sheetProtection algorithmName="SHA-512" hashValue="k5/PNFUh0EQLGWee/S/GXHm8mquT4ri9AFt1MIdn32Y0PZ9Iqx3bNLJe4K66Lvc4NFJGDV1OpKSBv2a4HbLRIw==" saltValue="hJudC+KBAeVXP871WTgkew==" spinCount="100000" sheet="1" objects="1" scenarios="1"/>
  <autoFilter ref="A1:BN127">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autoFilter>
  <mergeCells count="44">
    <mergeCell ref="BI4:BJ4"/>
    <mergeCell ref="BK4:BL4"/>
    <mergeCell ref="BM4:BM5"/>
    <mergeCell ref="BN4:BN5"/>
    <mergeCell ref="AW4:AX4"/>
    <mergeCell ref="AY4:AZ4"/>
    <mergeCell ref="BA4:BB4"/>
    <mergeCell ref="BC4:BD4"/>
    <mergeCell ref="BE4:BF4"/>
    <mergeCell ref="BG4:BH4"/>
    <mergeCell ref="AN4:AO4"/>
    <mergeCell ref="AP4:AQ4"/>
    <mergeCell ref="AR4:AS4"/>
    <mergeCell ref="AT4:AT5"/>
    <mergeCell ref="AU4:AU5"/>
    <mergeCell ref="AV4:AV5"/>
    <mergeCell ref="AB4:AC4"/>
    <mergeCell ref="AD4:AE4"/>
    <mergeCell ref="AF4:AG4"/>
    <mergeCell ref="AH4:AI4"/>
    <mergeCell ref="AJ4:AK4"/>
    <mergeCell ref="AL4:AM4"/>
    <mergeCell ref="Q4:Q5"/>
    <mergeCell ref="R4:S4"/>
    <mergeCell ref="T4:U4"/>
    <mergeCell ref="V4:W4"/>
    <mergeCell ref="X4:Y4"/>
    <mergeCell ref="Z4:AA4"/>
    <mergeCell ref="K4:K5"/>
    <mergeCell ref="L4:L5"/>
    <mergeCell ref="M4:M5"/>
    <mergeCell ref="N4:N5"/>
    <mergeCell ref="O4:O5"/>
    <mergeCell ref="P4:P5"/>
    <mergeCell ref="B1:BN3"/>
    <mergeCell ref="B4:B5"/>
    <mergeCell ref="C4:C5"/>
    <mergeCell ref="D4:D5"/>
    <mergeCell ref="E4:E5"/>
    <mergeCell ref="F4:F5"/>
    <mergeCell ref="G4:G5"/>
    <mergeCell ref="H4:H5"/>
    <mergeCell ref="I4:I5"/>
    <mergeCell ref="J4:J5"/>
  </mergeCells>
  <dataValidations count="4">
    <dataValidation type="list" allowBlank="1" showInputMessage="1" showErrorMessage="1" sqref="O21 O75:O79 O94:O96 O99 O17 O64:O65 O121 O6:O15 O125:O126">
      <formula1>INDIRECT(PA)</formula1>
    </dataValidation>
    <dataValidation type="list" allowBlank="1" showInputMessage="1" showErrorMessage="1" sqref="O47:O50 O97:O98 O122 O54:O55 O80:O83 O88:O89">
      <formula1>INDIRECT(KA)</formula1>
    </dataValidation>
    <dataValidation type="list" allowBlank="1" showInputMessage="1" showErrorMessage="1" sqref="O90:O93 O22:O46 O100:O120 O51:O53 O16 O56:O63 O74 O123:O124 O84:O87 O18:O20">
      <formula1>INDIRECT(OH)</formula1>
    </dataValidation>
    <dataValidation type="list" allowBlank="1" showInputMessage="1" showErrorMessage="1" sqref="N6:N126">
      <formula1>Evento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
  <sheetViews>
    <sheetView zoomScale="71" zoomScaleNormal="71" workbookViewId="0">
      <selection activeCell="B1" sqref="B1:M2"/>
    </sheetView>
  </sheetViews>
  <sheetFormatPr baseColWidth="10" defaultRowHeight="15" x14ac:dyDescent="0.25"/>
  <cols>
    <col min="1" max="1" width="31.42578125" customWidth="1"/>
    <col min="2" max="2" width="32.140625" customWidth="1"/>
    <col min="3" max="3" width="29.5703125" customWidth="1"/>
    <col min="4" max="4" width="21" customWidth="1"/>
    <col min="5" max="5" width="15.42578125" customWidth="1"/>
    <col min="6" max="6" width="24.7109375" customWidth="1"/>
    <col min="7" max="7" width="27.42578125" customWidth="1"/>
    <col min="8" max="8" width="31.85546875" customWidth="1"/>
    <col min="9" max="10" width="28.42578125" customWidth="1"/>
    <col min="11" max="11" width="21.28515625" customWidth="1"/>
    <col min="12" max="12" width="35.42578125" customWidth="1"/>
    <col min="13" max="13" width="29.7109375" customWidth="1"/>
  </cols>
  <sheetData>
    <row r="1" spans="1:66" s="124" customFormat="1" ht="23.25" customHeight="1" x14ac:dyDescent="0.25">
      <c r="B1" s="137" t="s">
        <v>680</v>
      </c>
      <c r="C1" s="137"/>
      <c r="D1" s="137"/>
      <c r="E1" s="137"/>
      <c r="F1" s="137"/>
      <c r="G1" s="137"/>
      <c r="H1" s="137"/>
      <c r="I1" s="137"/>
      <c r="J1" s="137"/>
      <c r="K1" s="137"/>
      <c r="L1" s="137"/>
      <c r="M1" s="137"/>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row>
    <row r="2" spans="1:66" s="124" customFormat="1" ht="25.5" customHeight="1" x14ac:dyDescent="0.25">
      <c r="A2" s="138"/>
      <c r="B2" s="139"/>
      <c r="C2" s="139"/>
      <c r="D2" s="139"/>
      <c r="E2" s="139"/>
      <c r="F2" s="139"/>
      <c r="G2" s="139"/>
      <c r="H2" s="139"/>
      <c r="I2" s="139"/>
      <c r="J2" s="139"/>
      <c r="K2" s="139"/>
      <c r="L2" s="139"/>
      <c r="M2" s="139"/>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row>
    <row r="3" spans="1:66" s="143" customFormat="1" ht="29.25" customHeight="1" x14ac:dyDescent="0.35">
      <c r="A3" s="140"/>
      <c r="B3" s="141" t="s">
        <v>673</v>
      </c>
      <c r="C3" s="141"/>
      <c r="D3" s="141"/>
      <c r="E3" s="141"/>
      <c r="F3" s="141"/>
      <c r="G3" s="141" t="s">
        <v>674</v>
      </c>
      <c r="H3" s="141"/>
      <c r="I3" s="142" t="s">
        <v>675</v>
      </c>
      <c r="J3" s="142" t="s">
        <v>688</v>
      </c>
      <c r="K3" s="142" t="s">
        <v>677</v>
      </c>
      <c r="L3" s="142" t="s">
        <v>676</v>
      </c>
      <c r="M3" s="141" t="s">
        <v>683</v>
      </c>
    </row>
    <row r="4" spans="1:66" s="143" customFormat="1" ht="43.5" customHeight="1" x14ac:dyDescent="0.35">
      <c r="A4" s="140"/>
      <c r="B4" s="144" t="s">
        <v>69</v>
      </c>
      <c r="C4" s="144" t="s">
        <v>678</v>
      </c>
      <c r="D4" s="144" t="s">
        <v>71</v>
      </c>
      <c r="E4" s="144" t="s">
        <v>72</v>
      </c>
      <c r="F4" s="144" t="s">
        <v>679</v>
      </c>
      <c r="G4" s="144" t="s">
        <v>0</v>
      </c>
      <c r="H4" s="144" t="s">
        <v>689</v>
      </c>
      <c r="I4" s="145"/>
      <c r="J4" s="145"/>
      <c r="K4" s="145"/>
      <c r="L4" s="145"/>
      <c r="M4" s="142"/>
    </row>
    <row r="5" spans="1:66" s="149" customFormat="1" ht="22.5" customHeight="1" x14ac:dyDescent="0.35">
      <c r="A5" s="146" t="s">
        <v>681</v>
      </c>
      <c r="B5" s="147">
        <v>21</v>
      </c>
      <c r="C5" s="147">
        <v>17</v>
      </c>
      <c r="D5" s="147">
        <v>12</v>
      </c>
      <c r="E5" s="147">
        <v>24</v>
      </c>
      <c r="F5" s="147">
        <v>12</v>
      </c>
      <c r="G5" s="147">
        <v>1</v>
      </c>
      <c r="H5" s="147">
        <v>3</v>
      </c>
      <c r="I5" s="147">
        <v>24</v>
      </c>
      <c r="J5" s="147">
        <v>2</v>
      </c>
      <c r="K5" s="147">
        <v>1</v>
      </c>
      <c r="L5" s="147">
        <v>4</v>
      </c>
      <c r="M5" s="148">
        <f>SUM(B5:L5)</f>
        <v>121</v>
      </c>
    </row>
    <row r="6" spans="1:66" s="149" customFormat="1" ht="26.25" customHeight="1" x14ac:dyDescent="0.35">
      <c r="A6" s="146" t="s">
        <v>682</v>
      </c>
      <c r="B6" s="147">
        <v>132</v>
      </c>
      <c r="C6" s="147">
        <v>90</v>
      </c>
      <c r="D6" s="147">
        <v>48</v>
      </c>
      <c r="E6" s="147">
        <v>881</v>
      </c>
      <c r="F6" s="147">
        <v>457</v>
      </c>
      <c r="G6" s="147">
        <v>681</v>
      </c>
      <c r="H6" s="147">
        <v>375</v>
      </c>
      <c r="I6" s="147">
        <v>1916</v>
      </c>
      <c r="J6" s="147">
        <v>36</v>
      </c>
      <c r="K6" s="147">
        <v>3496</v>
      </c>
      <c r="L6" s="147">
        <v>1621</v>
      </c>
      <c r="M6" s="148">
        <f>SUM(B6:L6)</f>
        <v>9733</v>
      </c>
    </row>
    <row r="9" spans="1:66" x14ac:dyDescent="0.25">
      <c r="A9" t="s">
        <v>690</v>
      </c>
    </row>
  </sheetData>
  <sheetProtection algorithmName="SHA-512" hashValue="B7TS7wd8odug89fwhyU+IXNLDlOSxEXoyrJPHPIB9G6oeqYhlb5VIp6QQUVRsbk2nfyGKNRdaDdrOTFkgdXkQA==" saltValue="pVUGA7v4hwgAiGA4bJDPMA==" spinCount="100000" sheet="1" objects="1" scenarios="1"/>
  <mergeCells count="9">
    <mergeCell ref="B1:M2"/>
    <mergeCell ref="A3:A4"/>
    <mergeCell ref="M3:M4"/>
    <mergeCell ref="B3:F3"/>
    <mergeCell ref="G3:H3"/>
    <mergeCell ref="I3:I4"/>
    <mergeCell ref="K3:K4"/>
    <mergeCell ref="L3:L4"/>
    <mergeCell ref="J3:J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1"/>
  <sheetViews>
    <sheetView tabSelected="1" zoomScale="78" zoomScaleNormal="78" workbookViewId="0"/>
  </sheetViews>
  <sheetFormatPr baseColWidth="10" defaultRowHeight="15.75" x14ac:dyDescent="0.25"/>
  <cols>
    <col min="1" max="1" width="11.42578125" style="132"/>
    <col min="2" max="2" width="54.85546875" style="132" customWidth="1"/>
    <col min="3" max="3" width="104.42578125" style="132" customWidth="1"/>
    <col min="4" max="4" width="31.28515625" style="132" customWidth="1"/>
    <col min="5" max="5" width="26.42578125" style="132" customWidth="1"/>
    <col min="6" max="6" width="99.5703125" style="132" customWidth="1"/>
    <col min="7" max="16384" width="11.42578125" style="132"/>
  </cols>
  <sheetData>
    <row r="3" spans="2:6" ht="21" customHeight="1" x14ac:dyDescent="0.25">
      <c r="B3" s="151"/>
      <c r="C3" s="150" t="s">
        <v>737</v>
      </c>
      <c r="D3" s="150"/>
      <c r="E3" s="150"/>
      <c r="F3" s="150"/>
    </row>
    <row r="4" spans="2:6" ht="21" customHeight="1" x14ac:dyDescent="0.25">
      <c r="B4" s="151"/>
      <c r="C4" s="150"/>
      <c r="D4" s="150"/>
      <c r="E4" s="150"/>
      <c r="F4" s="150"/>
    </row>
    <row r="5" spans="2:6" ht="16.5" thickBot="1" x14ac:dyDescent="0.3">
      <c r="B5" s="133"/>
    </row>
    <row r="6" spans="2:6" s="171" customFormat="1" ht="19.5" thickBot="1" x14ac:dyDescent="0.35">
      <c r="B6" s="169" t="s">
        <v>727</v>
      </c>
      <c r="C6" s="170" t="s">
        <v>728</v>
      </c>
      <c r="D6" s="170" t="s">
        <v>729</v>
      </c>
      <c r="E6" s="170" t="s">
        <v>730</v>
      </c>
      <c r="F6" s="170" t="s">
        <v>731</v>
      </c>
    </row>
    <row r="7" spans="2:6" s="171" customFormat="1" ht="113.25" customHeight="1" x14ac:dyDescent="0.3">
      <c r="B7" s="172" t="s">
        <v>732</v>
      </c>
      <c r="C7" s="173" t="s">
        <v>733</v>
      </c>
      <c r="D7" s="174">
        <v>44012</v>
      </c>
      <c r="E7" s="175" t="s">
        <v>735</v>
      </c>
      <c r="F7" s="176" t="s">
        <v>736</v>
      </c>
    </row>
    <row r="8" spans="2:6" s="171" customFormat="1" ht="16.5" customHeight="1" x14ac:dyDescent="0.3">
      <c r="B8" s="177"/>
      <c r="C8" s="178"/>
      <c r="D8" s="179"/>
      <c r="E8" s="180"/>
      <c r="F8" s="181"/>
    </row>
    <row r="9" spans="2:6" s="171" customFormat="1" ht="118.5" customHeight="1" thickBot="1" x14ac:dyDescent="0.35">
      <c r="B9" s="182"/>
      <c r="C9" s="183" t="s">
        <v>734</v>
      </c>
      <c r="D9" s="184"/>
      <c r="E9" s="185"/>
      <c r="F9" s="186"/>
    </row>
    <row r="10" spans="2:6" ht="17.25" x14ac:dyDescent="0.25">
      <c r="B10" s="134"/>
    </row>
    <row r="11" spans="2:6" x14ac:dyDescent="0.25">
      <c r="B11" s="131"/>
    </row>
  </sheetData>
  <sheetProtection algorithmName="SHA-512" hashValue="YrW5OokHdhs9x76s+STCXVFKX3Viys7dvaaDFcyH9txIn0udUiP6ykJEmb9DAb98zvCVGWlY4uuhCLyT6hkPlw==" saltValue="j0q99Tr3zcXjqbj0mcgiag==" spinCount="100000" sheet="1" objects="1" scenarios="1"/>
  <mergeCells count="6">
    <mergeCell ref="B7:B9"/>
    <mergeCell ref="D7:D9"/>
    <mergeCell ref="E7:E9"/>
    <mergeCell ref="F7:F9"/>
    <mergeCell ref="C3:F4"/>
    <mergeCell ref="B3:B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Resultados 2020</vt:lpstr>
      <vt:lpstr>Clasf. Tipo de Evento</vt:lpstr>
      <vt:lpstr>Interacción veedurías</vt:lpstr>
      <vt:lpstr>Evento</vt:lpstr>
      <vt:lpstr>KA</vt:lpstr>
      <vt:lpstr>OH</vt:lpstr>
      <vt:lpstr>PA</vt:lpstr>
      <vt:lpstr>Participación</vt:lpstr>
      <vt:lpstr>Rendición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Danisa Bencic</dc:creator>
  <cp:lastModifiedBy>Danisa Bencic</cp:lastModifiedBy>
  <dcterms:created xsi:type="dcterms:W3CDTF">2021-02-12T21:19:52Z</dcterms:created>
  <dcterms:modified xsi:type="dcterms:W3CDTF">2021-03-16T19:21:39Z</dcterms:modified>
</cp:coreProperties>
</file>