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20" tabRatio="601" activeTab="0"/>
  </bookViews>
  <sheets>
    <sheet name="Hoja1" sheetId="1" r:id="rId1"/>
    <sheet name="Hoja2" sheetId="2" r:id="rId2"/>
    <sheet name="Hoja3" sheetId="3" r:id="rId3"/>
  </sheets>
  <definedNames>
    <definedName name="_xlnm.Print_Area" localSheetId="0">'Hoja1'!$A$1:$AL$43</definedName>
    <definedName name="_xlnm.Print_Titles" localSheetId="0">'Hoja1'!$1:$11</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<sst xmlns="http://schemas.openxmlformats.org/spreadsheetml/2006/main" count="175" uniqueCount="142">
  <si>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</si>
  <si>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</si>
  <si>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</si>
  <si>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</si>
  <si>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</si>
  <si>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</si>
  <si>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</si>
  <si>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</si>
  <si>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</si>
  <si>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</si>
  <si>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</si>
  <si>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</si>
  <si>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</si>
  <si>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</si>
  <si>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</si>
  <si>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</si>
  <si>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</si>
  <si>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</si>
  <si>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</si>
  <si>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</si>
  <si>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</si>
  <si>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</si>
  <si>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</si>
  <si>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</si>
  <si>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</si>
  <si>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</si>
  <si>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</si>
  <si>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</si>
  <si>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</si>
  <si>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</si>
  <si>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</si>
  <si>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</si>
  <si>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</si>
  <si>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</si>
  <si>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</si>
  <si>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</si>
  <si>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</si>
  <si>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</si>
  <si>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</si>
  <si>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</si>
  <si>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</si>
  <si>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</si>
  <si>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</si>
  <si>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</si>
  <si>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</si>
  <si>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</si>
  <si>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</si>
  <si>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</si>
  <si>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</si>
  <si>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Funcionamiento</t>
  </si>
  <si>
    <t>14000 - OFICINA DE ESTUDIOS ECONOMICOS</t>
  </si>
  <si>
    <t>PLAN ESTRATEGICO EXPORTADOR</t>
  </si>
  <si>
    <t>OEE</t>
  </si>
  <si>
    <t>1.2.2</t>
  </si>
  <si>
    <r>
      <t xml:space="preserve">Ampliación, seguimiento o evaluación de la relación comercial de Colombia  con países y bloques comerciales de Latinoamérica, Europa y Asia.                             </t>
    </r>
    <r>
      <rPr>
        <sz val="8"/>
        <rFont val="Arial"/>
        <family val="2"/>
      </rPr>
      <t>Elaboración de las estadísticas del comercio exterior de los principales socios comerciales de Colombia y documento de análisis</t>
    </r>
  </si>
  <si>
    <t>Hernán Avendaño, jefe OEE. Martha Cecilia Álvarez, asesor 8. Tránsito Porras, asesor 8</t>
  </si>
  <si>
    <t xml:space="preserve">No. Documentos y tablas estadísticas relacionados con el comercio exterior de los principales socios comerciales de Colombia </t>
  </si>
  <si>
    <r>
      <t xml:space="preserve">Ampliación, seguimiento o evaluación de la relación comercial de Colombia  con países y bloques comerciales de Latinoamérica, Europa y Asia.                         </t>
    </r>
    <r>
      <rPr>
        <sz val="8"/>
        <rFont val="Arial"/>
        <family val="2"/>
      </rPr>
      <t xml:space="preserve"> Elaboración de documentos de apoyo relacionados con las negociaciones de Colombia con los bloques comerciales</t>
    </r>
  </si>
  <si>
    <t>No. Documentos y tablas estadísticas relacionados con negociaciones de Colombia con bloques comerciales</t>
  </si>
  <si>
    <t>No. Documentos y tablas estadísticas relacionados con aprovechamiento de acuerdos comerciales de Colombia</t>
  </si>
  <si>
    <r>
      <t xml:space="preserve">Ampliación, seguimiento o evaluación de la relación comercial de Colombia  con países y bloques comerciales de Latinoamérica, Europa y Asia.                          </t>
    </r>
    <r>
      <rPr>
        <sz val="8"/>
        <rFont val="Arial"/>
        <family val="2"/>
      </rPr>
      <t>Elaboración de las estadísticas del comercio exterior de Colombia y documento de análisis</t>
    </r>
  </si>
  <si>
    <t>Estadísticas de Importación de Colombia: por convenio con la DIAN, el cual consiste en un intercambio de información. Funcionamiento.</t>
  </si>
  <si>
    <t xml:space="preserve">No. Documentos y tablas estadísticas relacionados con el comercio exterior de Colombia </t>
  </si>
  <si>
    <t>Estadísticas de exportación de Colombia: certificado de disponibilidad presupuestal.</t>
  </si>
  <si>
    <t>1.2.3</t>
  </si>
  <si>
    <r>
      <t>Negociación y seguimiento del TLC de Colombia con EEUU en coordinación con los demás países andinos.</t>
    </r>
    <r>
      <rPr>
        <sz val="8"/>
        <rFont val="Arial"/>
        <family val="2"/>
      </rPr>
      <t xml:space="preserve"> Elaboración de documentos de apoyo relacionados con las negociaciones bilaterales de Colombia</t>
    </r>
  </si>
  <si>
    <t>No. Documentos y tablas estadísticas relacionados con negociaciones bilaterales de Colombia</t>
  </si>
  <si>
    <t>1.2.4</t>
  </si>
  <si>
    <r>
      <t>Coordinación interinstitucional en el diseño de la política comercial, seguimiento y evaluación en el marco de OMC, CAN y demás organ. Internales</t>
    </r>
    <r>
      <rPr>
        <sz val="8"/>
        <rFont val="Arial"/>
        <family val="2"/>
      </rPr>
      <t>. Elaboración de documentos de apoyo relacionados con las negociaciones de Colombia, en el marco de la OMC, APEC, CAN, entre otras.</t>
    </r>
  </si>
  <si>
    <t>No. Documentos y tablas estadísticas relacionados con acuerdos multilaterales de Colombia</t>
  </si>
  <si>
    <t>2.1.1</t>
  </si>
  <si>
    <r>
      <t xml:space="preserve">Recopilar y validar información relevante en materia jurídica, económica, comercial, y en general toda aquella que esté relacionada con inversión extranjera y el comercio internacional de servicios. </t>
    </r>
    <r>
      <rPr>
        <sz val="8"/>
        <rFont val="Arial"/>
        <family val="2"/>
      </rPr>
      <t>Elaboración de las estadísticas de exportación de servicios</t>
    </r>
  </si>
  <si>
    <t>Hernán Avendaño, jefe OEE. Tránsito Porras, asesor 8</t>
  </si>
  <si>
    <t>No. Cuadros de las estadísticas de exportación de servicios</t>
  </si>
  <si>
    <t>1. Recolección de las estadísticas de exportaciones e importaciones de Colombia.</t>
  </si>
  <si>
    <t>2. Organización de la base de datos para consulta del comercio de los principales socios comerciales.</t>
  </si>
  <si>
    <t>3. Elaboración de los cálculos a lugar.</t>
  </si>
  <si>
    <t>4. Monitoreo a las variables macroeconómicas de los principales socios comerciales, de acuerdo con los requerimientos del Ministerio.</t>
  </si>
  <si>
    <t>Enero</t>
  </si>
  <si>
    <t>Diciembre</t>
  </si>
  <si>
    <t>5. Lectura y organización de la información documental: evolución del comercio.</t>
  </si>
  <si>
    <t>6. Generación tablas de salida para documento.</t>
  </si>
  <si>
    <t>1. Búsqueda y organización de la información estadística.</t>
  </si>
  <si>
    <t>2. Lectura y organización de la información documental.</t>
  </si>
  <si>
    <t>3. Redacción y edición del documento</t>
  </si>
  <si>
    <t>1. Búsqueda y organización de la información relacionada con los acuerdos: listas de desgravación.</t>
  </si>
  <si>
    <t>2. Lectura y organización de la información documental: evolución del comercio.</t>
  </si>
  <si>
    <t>3. Redacción y edición del documento, de acuerdo con los requerimientos del Ministerio.</t>
  </si>
  <si>
    <t>2. Recolección de la estadísticas de movimientos de entrada y salida de mercancías en Zonas Francas.</t>
  </si>
  <si>
    <t xml:space="preserve">3. Organización de la base de datos para consulta del comercio de Colombia </t>
  </si>
  <si>
    <t>4. Generación de los cuadros de salida según clasificación Ministerio (zonas y sectores)</t>
  </si>
  <si>
    <t>5. Monitoreo a las variables macroeconómicas de Colombia, de acuerdo con los requerimientos del Ministerio.</t>
  </si>
  <si>
    <t>6. Elaboración de los cálculos a lugar.</t>
  </si>
  <si>
    <t>7. Lectura y organización de la información documental: evolución del comercio.</t>
  </si>
  <si>
    <t>8. Generación tablas de salida para documento.</t>
  </si>
  <si>
    <t>1. Recolección registros de exportación de servicios</t>
  </si>
  <si>
    <t>2. Organización de la base de datos para consulta estadísticas exportación de servicios</t>
  </si>
  <si>
    <t>4. Generación tablas de salida</t>
  </si>
  <si>
    <t>ANUAL</t>
  </si>
  <si>
    <t>AVANCE ANUAL DE EJECUCION DE LAS METAS</t>
  </si>
  <si>
    <t>ANUAL (L)</t>
  </si>
  <si>
    <t>ANUAL (O)</t>
  </si>
  <si>
    <t>ANUAL (AE)</t>
  </si>
  <si>
    <t>Se procesaron estadísticas mensuales de comercio exterior de Colombia con todos los bloques comerciales y países</t>
  </si>
  <si>
    <t>Los cuadros de salida se organizaron y colocaron en la página web y en el observatorio de comercio exterior</t>
  </si>
  <si>
    <t>Se compiló información del Banco Mundial, Comtrade, Trade-map, Usitc, Naciones Unidas, FAO y otros entes gubernamentales.</t>
  </si>
  <si>
    <t>El seguimiento del ATPA-ATPDEA se hace mensual y se publica en presentaciones nacionales y regionales</t>
  </si>
  <si>
    <t>Los documentos corresponden a presentaciones elaboradas</t>
  </si>
  <si>
    <t>Los documentos corresponden a presentaciones elaboradas.</t>
  </si>
  <si>
    <t>Esta es una labor que se hace mensualmente</t>
  </si>
  <si>
    <t>Se encuentra publicado en la página web y en el observatorio de comercio exterior</t>
  </si>
  <si>
    <t>Esta labor se hace semanal y se suministra a embajadas, consulados, oficinas comerciales y otros usarios, a través de correo electrónico</t>
  </si>
  <si>
    <t>Esta es una labor que se hace mensualmente. Además semanalmente se responden solicitudes de información del interior del Ministerio y del exterior</t>
  </si>
  <si>
    <t>Se actualizó la información de 2002, 2003 de las Zonas francas. Comenzó el proceso de validación de las zonas francas de Rionegro (2004 y un trimestre del 2005), Palmaseca (I y II trimestre de 2005),  Pacífico (IV trimestre de 2004, I-II-III de 2005), Barranquilla (2002 a II trimestre de 2005), Cartagena (2002 al I trimestre del 2005), Candelaria (III trimestre de 2004 y I-II trimestre del 2005), Cúcuta y Santa Marta (validó 2004 excepto II trimestre de 2004 y pendiente información de 2005).</t>
  </si>
  <si>
    <t>Esta es una labor que se hace mensualmente. Además semanalmente se responden solicitudes de información del interior del Ministerio y del exterior.</t>
  </si>
  <si>
    <t>Los cuadros de salida están en la página web, el observatorio y en las diferentes presentaciones que se elaboran, por solicitud.</t>
  </si>
  <si>
    <t>Se hizo una revisión bibliográfica sobre China e India (actividad económica, competitividad, comercio exterior)</t>
  </si>
  <si>
    <t>Estos documentos se elaboraron de acuerdo con solicitudes del Ministro, Viceministro</t>
  </si>
  <si>
    <t>, Asesores, Directores, Jefes de Oficina, invitaciones externas, etc.</t>
  </si>
  <si>
    <t>Se compiló cifras de exportaciones, importaciones y arancel de los países de la UE con el mundo, cálculos SGP UE, SGP andino - UE, y cálculos para  cálculos SGP UE</t>
  </si>
  <si>
    <t>Modelo prospectivo del impacto de la protección a la propiedad intelectual sobre el acceso a medicamentos en Colombia, Unión Europea: el siguiente paso, Comercio de Colombia con la Unión Europea</t>
  </si>
  <si>
    <t>En marzo se recibieron las cifras para el período enero junio de 2004. En junio, se recibieron las correspondientes a enero - diciembre de 2004</t>
  </si>
  <si>
    <t>Se hizo una primera limpieza de las bases de datos porque hay problemas de clasificación CPC, valores, países, ubicación de variables, entre otras. Se arreglaron los valores de los años 2003 y 2004</t>
  </si>
  <si>
    <t>Los cálculos que se hicieron fueron para  exportaciones de servicios de salud y total nacional</t>
  </si>
  <si>
    <t>De acuerdo con solicitudes, se han elaborado cuadros. Se hizo el documento preliminar del comercio de servicios.</t>
  </si>
  <si>
    <r>
      <t xml:space="preserve">Ampliación, seguimiento o evaluación de la relación comercial de Colombia con países y bloques comerciales de Latinoamérica, Europa y Asia. </t>
    </r>
    <r>
      <rPr>
        <sz val="8"/>
        <rFont val="Arial"/>
        <family val="2"/>
      </rPr>
      <t>Evaluación del aprovechamiento de los acuerdos comerciales firmados por Colombia</t>
    </r>
  </si>
  <si>
    <t>AVANCE</t>
  </si>
  <si>
    <t>Porcentaje de avance en el tiempo</t>
  </si>
  <si>
    <t>Porcentaje de avance de la actividad</t>
  </si>
  <si>
    <t>El documento de China está disponible en la Página web, el documento de India está para revisión.El documento de Estados Unidos está en proceso de publicación</t>
  </si>
  <si>
    <t>Sobre China e India se elaboraron documentos y tablas.</t>
  </si>
  <si>
    <t>Se hicieron cálculos para el comercio colombiano con los diferentes bloques.</t>
  </si>
  <si>
    <t>Se organizó la información en als diferentes bases de datos.</t>
  </si>
  <si>
    <t>Los documentos elaborados corresponden a presentaciones, tanto para el Ministro como para el director de la Oficina y se encuentran en el Observatorio.</t>
  </si>
  <si>
    <t>Se procesaron estadísticas mensuales de comercio exterior de Colombia con 13 bloques comerciales, así: 1) Tigres asiaticos, conformados por Corea, Singapur, Taiwan y Malasia; 2) CAN; 3) Caribes: 17 paises; 4) Caricom: 15 países; 5) Demás Asia: 34 países; 6) Demás Caribe: 15 países; 7) Demás Europa: 14 países; 8) Excame: 20 países; 9) MCCA: 5 países; 10) Mercosur: 4 países; 11) TLC: Mexico, Canada y USA; 12) Union Europea: 25 países; 13) Todo el Mundo.</t>
  </si>
  <si>
    <t>Se elaboraron tres documentos sobre China, India y Estados Unidos. El documento de China está disponible en la Página web, el documento de India está para revisión.El documento de Estados Unidos está en proceso de publicación.</t>
  </si>
  <si>
    <t>Se hicieron veinticuatro (24) seguimientos mensuales del aprovechamiento del ATPA-ATPDEA, por departamentos y uno (1) nacional.  Los 24 seguimientos regionales se hicieron con cifras de 2004 y fueron para: Antioquia, Atlántico, Bogotá, Bolívar, Boyacá, Caldas, Cauca, Cesár, Córdoba, Costa Atlántica, Cundinamarca, Guajira, Huila, Magdalena, Nariño, Norte de Santander, Quindío, Región Amazonía, Región Orinoquía, Risaralda; Santander, Sucre, Tolima, Valle del Cauca. Se publica en el Informe Semanal que elabora y distribuye la Oficina.</t>
  </si>
  <si>
    <t>Se elaboraron los siguientes 9 documentos o tablas estadísticas: 1) Compilación de cifras de exportaciones, importaciones y arancel de los países de la UE con el mundo; 2) Cálculos SGP UE, 3) SGP andino - UE; 4) Cálculos sobre comercio banano con la UE. Otros documentos: 5) Comentarios al estudio IFARMA y OPS (2004); 6) Modelo prospectivo del impacto de la protección a la propiedad intelectual sobre el acceso a medicamentos en Colombia; 7) Unión Europea: El siguiente paso; 8)  Comercio de Colombia con la Unión Europea; 9) Comentarios al Modelo FAO sobre banano.</t>
  </si>
  <si>
    <t xml:space="preserve">Corresponde a 53 tablas estadísticas mensuales, que reflejan el comportamiento del comercio exterior colombiano a nivel de países (16) y sectores (37). Las tablas estadísticas por países contemplan las relaciones comerciales de Colombia con dieciseis (16) países a saber: 1) Argentina; 2) Bolivia; 3) Brasil; 4) Canada; 5) Chile; 6) China; 7) Ecuador; 8) estados Unidos; 9) Japon; 10) Mexico; 12) Panama; 13) Peru; 14) Puerto Rico; 15) Uruguay y 16) Venezuela.
Las tablas estadísticas por sectores se cuantifican en 37 incluida la del total nacional  </t>
  </si>
  <si>
    <t>En el marco de las negociaciones bilaterales con Estados Unidos se elaboraron 107 documentos, discriminados así: 1) 84 presentaciones para conferencias realizadas por jefe de la oficina y los negociadores. Se elaboraron 8 documentos especiales: 1) Umbrales en compras públicas, 2) Contribuciones monetarias en solución de controversias, 3) La Negociación del TLC de Colombia con los Estados Unidos, 4) Transparencia en la negociación del TLC, 5) Las regiones y la integración económica, 6) Cartilla TLC y el Departamento del Nariño, 7) La producción de genéricos en el TLC, 8) Argentina y la reserva del trigo en CAN-MERCOSUR. Adicionalmente se elaboraron 15 artículos para Portafolio, Agenda interna y salud: compromisos con la competitividad, Resumen y comentarios preliminares del documento CID (2005), Impactos del Tratado de Libre Comercio Colombia – Estados Unidos en el sector salud del Distrito Capital, Estabilidad Jurídica.</t>
  </si>
  <si>
    <t>En materia de exportación de servicios se hicieron 10 cuadros estadísticos y 2 documentos, según el siguiente detalle: 1) y 2) Cuadros años 2003 y 2004 con revisión de la información sobre Registros de Contratos de Exportación de servicios, en lo relacionado con código de clasificación, valor del contrato y país de destino; 3) Revisión año 2002 de los valores del contrato; 4) y 5) Revisión para años 2003 y 2004 de los registros de exportación de servicios por ciudad, departamento o región; 6) Revisión para año 2005 de registros por valores y país de destino; 7), 8), 9) y 10) Inclusión de la información revisada de registros de contratos de exportación de servicios en la bases de datos para los años 2002, 2003, 2004 y 2005 (3 trimestres). También se incluye un documento 11) sobre "Transporte de carga por carretera", de acuerdo con solicitud del Ministro; 12) Se hizo un documento preliminar sobre metodologías y evolución del comercio de servicios; se cumplió la meta de terminar el formulario y de hacer una encuesta preliminar.</t>
  </si>
  <si>
    <t xml:space="preserve">SGP andino - UE, y cálculos sobre comercio banano con la UE Otros documentos: Comentarios al estudio IFARMA y OPS (2004),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</si>
</sst>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yy;@"/>
    <numFmt numFmtId="174" formatCode="_ &quot;$&quot;\ * #,##0.000_ ;_ &quot;$&quot;\ * \-#,##0.000_ ;_ &quot;$&quot;\ * &quot;-&quot;??_ ;_ @_ "/>
    <numFmt numFmtId="175" formatCode="_ * #,##0_ ;_ * \-#,##0_ ;_ * &quot;-&quot;??_ ;_ @_ "/>
    <numFmt numFmtId="176" formatCode="[$-240A]dddd\,\ dd&quot; de &quot;mmmm&quot; de &quot;yyyy"/>
    <numFmt numFmtId="177" formatCode="0.0%"/>
  </numFmts>
  <fonts count="10">
    <font>
      <sz val="10"/>
      <name val="Arial"/>
      <family val="0"/>
    </font>
    <font>
      <b/>
      <sz val="12"/>
      <name val="Arial"/>
      <family val="2"/>
    </font>
    <font>
      <b/>
      <sz val="8"/>
      <name val="Arial"/>
      <family val="2"/>
    </font>
    <font>
      <b/>
      <sz val="7"/>
      <name val="Arial"/>
      <family val="2"/>
    </font>
    <font>
      <sz val="8"/>
      <name val="Arial"/>
      <family val="2"/>
    </font>
    <font>
      <b/>
      <sz val="8"/>
      <name val="Tahoma"/>
      <family val="2"/>
    </font>
    <font>
      <sz val="8"/>
      <name val="Tahoma"/>
      <family val="0"/>
    </font>
    <font>
      <b/>
      <sz val="14"/>
      <name val="Arial"/>
      <family val="2"/>
    </font>
    <font>
      <sz val="5"/>
      <name val="Arial"/>
      <family val="2"/>
    </font>
    <font>
      <sz val="7"/>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72"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xf>
    <xf numFmtId="0" fontId="0" fillId="0" borderId="0" xfId="0" applyFill="1" applyBorder="1" applyAlignment="1">
      <alignment/>
    </xf>
    <xf numFmtId="172" fontId="2" fillId="2" borderId="6" xfId="0" applyNumberFormat="1" applyFont="1" applyFill="1" applyBorder="1" applyAlignment="1" applyProtection="1">
      <alignment horizontal="center" vertical="center" wrapText="1"/>
      <protection/>
    </xf>
    <xf numFmtId="0" fontId="4" fillId="0" borderId="9" xfId="0" applyFont="1" applyFill="1" applyBorder="1" applyAlignment="1">
      <alignment horizontal="justify" vertical="center"/>
    </xf>
    <xf numFmtId="0" fontId="4" fillId="0" borderId="10" xfId="0" applyFont="1" applyFill="1" applyBorder="1" applyAlignment="1">
      <alignment horizontal="justify" vertical="center"/>
    </xf>
    <xf numFmtId="14" fontId="0" fillId="0" borderId="9"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xf>
    <xf numFmtId="172" fontId="3" fillId="2" borderId="1" xfId="0" applyNumberFormat="1" applyFont="1" applyFill="1" applyBorder="1" applyAlignment="1" applyProtection="1">
      <alignment horizontal="center" vertical="center" wrapText="1"/>
      <protection/>
    </xf>
    <xf numFmtId="173"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0" fontId="0" fillId="0" borderId="1" xfId="0" applyFill="1" applyBorder="1" applyAlignment="1">
      <alignment vertical="center"/>
    </xf>
    <xf numFmtId="14" fontId="0" fillId="0" borderId="6" xfId="0" applyNumberFormat="1" applyFill="1" applyBorder="1" applyAlignment="1">
      <alignment horizontal="justify" vertical="center" wrapText="1"/>
    </xf>
    <xf numFmtId="0" fontId="0" fillId="0" borderId="1" xfId="0" applyFill="1" applyBorder="1" applyAlignment="1">
      <alignment horizontal="center" vertical="center"/>
    </xf>
    <xf numFmtId="0" fontId="4" fillId="0" borderId="1" xfId="0" applyFont="1" applyFill="1" applyBorder="1" applyAlignment="1">
      <alignment vertical="center" wrapText="1"/>
    </xf>
    <xf numFmtId="17" fontId="0" fillId="0" borderId="1" xfId="0" applyNumberFormat="1" applyFill="1" applyBorder="1" applyAlignment="1">
      <alignment horizontal="left" vertical="center"/>
    </xf>
    <xf numFmtId="49" fontId="4" fillId="0" borderId="1" xfId="0" applyNumberFormat="1" applyFont="1" applyFill="1" applyBorder="1" applyAlignment="1" applyProtection="1">
      <alignment horizontal="justify" vertical="center" wrapText="1"/>
      <protection locked="0"/>
    </xf>
    <xf numFmtId="0" fontId="0" fillId="0" borderId="1" xfId="0" applyFill="1" applyBorder="1" applyAlignment="1">
      <alignment vertical="center" wrapText="1"/>
    </xf>
    <xf numFmtId="0" fontId="4" fillId="0" borderId="1"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0" fillId="0" borderId="6" xfId="0" applyNumberFormat="1" applyFill="1" applyBorder="1" applyAlignment="1">
      <alignment horizontal="center" vertical="center" wrapText="1"/>
    </xf>
    <xf numFmtId="9" fontId="0" fillId="0" borderId="9" xfId="0" applyNumberFormat="1" applyFill="1" applyBorder="1" applyAlignment="1">
      <alignment horizontal="center" vertical="center" wrapText="1"/>
    </xf>
    <xf numFmtId="9" fontId="0" fillId="0" borderId="10"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14" fontId="0" fillId="0" borderId="6" xfId="0" applyNumberFormat="1" applyFill="1" applyBorder="1" applyAlignment="1">
      <alignment horizontal="center" vertical="center" wrapText="1"/>
    </xf>
    <xf numFmtId="0" fontId="0" fillId="0" borderId="6"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0" xfId="0" applyFill="1" applyBorder="1" applyAlignment="1">
      <alignment horizontal="justify" vertical="center" wrapText="1"/>
    </xf>
    <xf numFmtId="2" fontId="4" fillId="0" borderId="6" xfId="0" applyNumberFormat="1" applyFont="1" applyFill="1" applyBorder="1" applyAlignment="1">
      <alignment horizontal="justify" vertical="center" wrapText="1"/>
    </xf>
    <xf numFmtId="2" fontId="4" fillId="0" borderId="9" xfId="0" applyNumberFormat="1" applyFont="1" applyFill="1" applyBorder="1" applyAlignment="1">
      <alignment horizontal="justify" vertical="center" wrapText="1"/>
    </xf>
    <xf numFmtId="2" fontId="4" fillId="0" borderId="10" xfId="0" applyNumberFormat="1" applyFont="1" applyFill="1" applyBorder="1" applyAlignment="1">
      <alignment horizontal="justify"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77"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177" fontId="0" fillId="0" borderId="6" xfId="0" applyNumberFormat="1" applyFill="1" applyBorder="1" applyAlignment="1">
      <alignment horizontal="center" vertical="center" wrapText="1"/>
    </xf>
    <xf numFmtId="177" fontId="0" fillId="0" borderId="9"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4" fontId="0" fillId="0" borderId="1" xfId="0" applyNumberForma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0" fillId="0" borderId="1" xfId="0"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 fontId="4" fillId="0"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2" borderId="1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1" xfId="0"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0" xfId="0" applyFont="1" applyFill="1" applyBorder="1" applyAlignment="1" applyProtection="1">
      <alignment horizontal="left"/>
      <protection/>
    </xf>
    <xf numFmtId="0" fontId="2" fillId="2" borderId="6" xfId="0"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172" fontId="2" fillId="2" borderId="10" xfId="0" applyNumberFormat="1"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2" borderId="6" xfId="0" applyFont="1" applyFill="1" applyBorder="1" applyAlignment="1" applyProtection="1">
      <alignment horizontal="justify" vertical="center" wrapText="1"/>
      <protection locked="0"/>
    </xf>
    <xf numFmtId="0" fontId="9" fillId="2" borderId="10" xfId="0" applyFont="1" applyFill="1" applyBorder="1" applyAlignment="1">
      <alignment horizontal="justify" vertical="center" wrapText="1"/>
    </xf>
    <xf numFmtId="0" fontId="2" fillId="2" borderId="10"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13</xdr:row>
      <xdr:rowOff>0</xdr:rowOff>
    </xdr:from>
    <xdr:to>
      <xdr:col>9</xdr:col>
      <xdr:colOff>552450</xdr:colOff>
      <xdr:row>13</xdr:row>
      <xdr:rowOff>0</xdr:rowOff>
    </xdr:to>
    <xdr:sp>
      <xdr:nvSpPr>
        <xdr:cNvPr id="1" name="Line 16"/>
        <xdr:cNvSpPr>
          <a:spLocks/>
        </xdr:cNvSpPr>
      </xdr:nvSpPr>
      <xdr:spPr>
        <a:xfrm>
          <a:off x="737235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2" name="Line 17"/>
        <xdr:cNvSpPr>
          <a:spLocks/>
        </xdr:cNvSpPr>
      </xdr:nvSpPr>
      <xdr:spPr>
        <a:xfrm>
          <a:off x="681990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3" name="Line 18"/>
        <xdr:cNvSpPr>
          <a:spLocks/>
        </xdr:cNvSpPr>
      </xdr:nvSpPr>
      <xdr:spPr>
        <a:xfrm>
          <a:off x="681990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13</xdr:row>
      <xdr:rowOff>0</xdr:rowOff>
    </xdr:from>
    <xdr:to>
      <xdr:col>3</xdr:col>
      <xdr:colOff>523875</xdr:colOff>
      <xdr:row>13</xdr:row>
      <xdr:rowOff>0</xdr:rowOff>
    </xdr:to>
    <xdr:sp>
      <xdr:nvSpPr>
        <xdr:cNvPr id="4" name="Oval 19"/>
        <xdr:cNvSpPr>
          <a:spLocks/>
        </xdr:cNvSpPr>
      </xdr:nvSpPr>
      <xdr:spPr>
        <a:xfrm>
          <a:off x="2647950" y="3505200"/>
          <a:ext cx="2190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3"/>
  <sheetViews>
    <sheetView tabSelected="1" zoomScale="75" zoomScaleNormal="75" workbookViewId="0" topLeftCell="I1">
      <selection activeCell="I40" sqref="I40:I43"/>
    </sheetView>
  </sheetViews>
  <sheetFormatPr defaultColWidth="11.421875" defaultRowHeight="12.75"/>
  <cols>
    <col min="1" max="1" width="7.8515625" style="0" customWidth="1"/>
    <col min="2" max="2" width="9.7109375" style="0" customWidth="1"/>
    <col min="3" max="3" width="17.57421875" style="0" customWidth="1"/>
    <col min="4" max="4" width="12.00390625" style="0" customWidth="1"/>
    <col min="5" max="5" width="15.8515625" style="0" customWidth="1"/>
    <col min="6" max="6" width="8.00390625" style="0" customWidth="1"/>
    <col min="7" max="7" width="10.00390625" style="0" customWidth="1"/>
    <col min="8" max="8" width="13.57421875" style="0" customWidth="1"/>
    <col min="9" max="9" width="7.7109375" style="0" customWidth="1"/>
    <col min="10" max="10" width="8.28125" style="0" customWidth="1"/>
    <col min="11" max="11" width="0.13671875" style="0" customWidth="1"/>
    <col min="12" max="12" width="10.8515625" style="0" customWidth="1"/>
    <col min="13" max="13" width="8.8515625" style="0" hidden="1" customWidth="1"/>
    <col min="14" max="14" width="15.00390625" style="0" hidden="1" customWidth="1"/>
    <col min="15" max="15" width="12.574218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33.140625" style="0" customWidth="1"/>
    <col min="27" max="27" width="11.7109375" style="0" customWidth="1"/>
    <col min="28" max="28" width="10.00390625" style="0" customWidth="1"/>
    <col min="29" max="29" width="10.140625" style="0" customWidth="1"/>
    <col min="30" max="30" width="21.8515625" style="0" customWidth="1"/>
    <col min="33" max="33" width="13.8515625" style="0" customWidth="1"/>
    <col min="34" max="37" width="0" style="0" hidden="1" customWidth="1"/>
    <col min="38" max="38" width="26.7109375" style="0" customWidth="1"/>
  </cols>
  <sheetData>
    <row r="1" spans="1:38" ht="15.75">
      <c r="A1" s="1" t="s">
        <v>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16"/>
      <c r="B4" s="116"/>
      <c r="C4" s="116"/>
      <c r="D4" s="116"/>
      <c r="E4" s="116"/>
      <c r="F4" s="116"/>
      <c r="G4" s="116"/>
      <c r="H4" s="116"/>
      <c r="I4" s="116"/>
      <c r="J4" s="116"/>
      <c r="K4" s="116"/>
      <c r="L4" s="116"/>
      <c r="M4" s="116"/>
      <c r="N4" s="116"/>
      <c r="O4" s="116"/>
      <c r="P4" s="116"/>
      <c r="Q4" s="116"/>
      <c r="R4" s="116"/>
      <c r="S4" s="116"/>
      <c r="T4" s="116"/>
      <c r="U4" s="116"/>
      <c r="V4" s="16"/>
      <c r="W4" s="16"/>
      <c r="X4" s="16"/>
      <c r="Y4" s="16"/>
      <c r="Z4" s="17"/>
      <c r="AA4" s="17"/>
      <c r="AB4" s="17"/>
      <c r="AC4" s="17"/>
      <c r="AD4" s="15"/>
      <c r="AE4" s="18"/>
      <c r="AF4" s="18"/>
      <c r="AG4" s="18"/>
      <c r="AH4" s="19"/>
      <c r="AI4" s="20"/>
      <c r="AJ4" s="20"/>
      <c r="AK4" s="20"/>
      <c r="AL4" s="20"/>
    </row>
    <row r="5" spans="1:38" ht="31.5" customHeight="1">
      <c r="A5" s="117" t="s">
        <v>3</v>
      </c>
      <c r="B5" s="118"/>
      <c r="C5" s="21" t="s">
        <v>4</v>
      </c>
      <c r="D5" s="21" t="s">
        <v>5</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19" t="s">
        <v>98</v>
      </c>
      <c r="B6" s="119"/>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20"/>
      <c r="B7" s="120"/>
      <c r="C7" s="120"/>
      <c r="D7" s="120"/>
      <c r="E7" s="121"/>
      <c r="F7" s="121"/>
      <c r="G7" s="121"/>
      <c r="H7" s="121"/>
      <c r="I7" s="121"/>
      <c r="J7" s="121"/>
      <c r="K7" s="121"/>
      <c r="L7" s="121"/>
      <c r="M7" s="121"/>
      <c r="N7" s="121"/>
      <c r="O7" s="121"/>
      <c r="P7" s="121"/>
      <c r="Q7" s="29"/>
      <c r="R7" s="29"/>
      <c r="S7" s="29"/>
      <c r="T7" s="29"/>
      <c r="U7" s="29"/>
      <c r="V7" s="29"/>
      <c r="W7" s="29"/>
      <c r="X7" s="29"/>
      <c r="Y7" s="29"/>
      <c r="Z7" s="17"/>
      <c r="AA7" s="17"/>
      <c r="AB7" s="17"/>
      <c r="AC7" s="17"/>
      <c r="AD7" s="15"/>
      <c r="AE7" s="18"/>
      <c r="AF7" s="18"/>
      <c r="AG7" s="18"/>
      <c r="AH7" s="19"/>
      <c r="AI7" s="30"/>
      <c r="AJ7" s="30"/>
      <c r="AK7" s="30"/>
      <c r="AL7" s="30"/>
    </row>
    <row r="8" spans="1:38" ht="12.75" customHeight="1">
      <c r="A8" s="31"/>
      <c r="B8" s="131" t="s">
        <v>6</v>
      </c>
      <c r="C8" s="131"/>
      <c r="D8" s="131"/>
      <c r="E8" s="131"/>
      <c r="F8" s="131"/>
      <c r="G8" s="131"/>
      <c r="H8" s="131"/>
      <c r="I8" s="131"/>
      <c r="J8" s="131"/>
      <c r="K8" s="131"/>
      <c r="L8" s="44"/>
      <c r="M8" s="111"/>
      <c r="N8" s="111"/>
      <c r="O8" s="111"/>
      <c r="P8" s="111"/>
      <c r="Q8" s="111"/>
      <c r="R8" s="111"/>
      <c r="S8" s="111"/>
      <c r="T8" s="111"/>
      <c r="U8" s="111"/>
      <c r="V8" s="111"/>
      <c r="W8" s="111"/>
      <c r="X8" s="111"/>
      <c r="Y8" s="112"/>
      <c r="Z8" s="126" t="s">
        <v>7</v>
      </c>
      <c r="AA8" s="126" t="s">
        <v>8</v>
      </c>
      <c r="AB8" s="138" t="s">
        <v>126</v>
      </c>
      <c r="AC8" s="139"/>
      <c r="AD8" s="44" t="s">
        <v>9</v>
      </c>
      <c r="AE8" s="32"/>
      <c r="AF8" s="32"/>
      <c r="AG8" s="32"/>
      <c r="AH8" s="33"/>
      <c r="AI8" s="34"/>
      <c r="AJ8" s="34"/>
      <c r="AK8" s="35"/>
      <c r="AL8" s="126" t="s">
        <v>10</v>
      </c>
    </row>
    <row r="9" spans="1:38" ht="12.75" customHeight="1">
      <c r="A9" s="131" t="s">
        <v>11</v>
      </c>
      <c r="B9" s="131" t="s">
        <v>12</v>
      </c>
      <c r="C9" s="131" t="s">
        <v>13</v>
      </c>
      <c r="D9" s="131" t="s">
        <v>14</v>
      </c>
      <c r="E9" s="131" t="s">
        <v>15</v>
      </c>
      <c r="F9" s="134" t="s">
        <v>16</v>
      </c>
      <c r="G9" s="134"/>
      <c r="H9" s="122" t="s">
        <v>17</v>
      </c>
      <c r="I9" s="132" t="s">
        <v>18</v>
      </c>
      <c r="J9" s="111"/>
      <c r="K9" s="112"/>
      <c r="L9" s="56"/>
      <c r="M9" s="113"/>
      <c r="N9" s="113"/>
      <c r="O9" s="114"/>
      <c r="P9" s="114"/>
      <c r="Q9" s="114"/>
      <c r="R9" s="114"/>
      <c r="S9" s="114"/>
      <c r="T9" s="114"/>
      <c r="U9" s="114"/>
      <c r="V9" s="114"/>
      <c r="W9" s="114"/>
      <c r="X9" s="114"/>
      <c r="Y9" s="115"/>
      <c r="Z9" s="126" t="s">
        <v>7</v>
      </c>
      <c r="AA9" s="126"/>
      <c r="AB9" s="140"/>
      <c r="AC9" s="141"/>
      <c r="AD9" s="45"/>
      <c r="AE9" s="36"/>
      <c r="AF9" s="36"/>
      <c r="AG9" s="36"/>
      <c r="AH9" s="37"/>
      <c r="AI9" s="38"/>
      <c r="AJ9" s="38"/>
      <c r="AK9" s="39"/>
      <c r="AL9" s="126"/>
    </row>
    <row r="10" spans="1:38" ht="71.25" customHeight="1">
      <c r="A10" s="131"/>
      <c r="B10" s="131"/>
      <c r="C10" s="131"/>
      <c r="D10" s="131"/>
      <c r="E10" s="131"/>
      <c r="F10" s="134"/>
      <c r="G10" s="134"/>
      <c r="H10" s="123"/>
      <c r="I10" s="133"/>
      <c r="J10" s="114"/>
      <c r="K10" s="115"/>
      <c r="L10" s="108" t="s">
        <v>99</v>
      </c>
      <c r="M10" s="109"/>
      <c r="N10" s="110"/>
      <c r="O10" s="108" t="s">
        <v>19</v>
      </c>
      <c r="P10" s="109"/>
      <c r="Q10" s="131" t="s">
        <v>20</v>
      </c>
      <c r="R10" s="131"/>
      <c r="S10" s="131"/>
      <c r="T10" s="128" t="s">
        <v>21</v>
      </c>
      <c r="U10" s="129"/>
      <c r="V10" s="130"/>
      <c r="W10" s="128" t="s">
        <v>22</v>
      </c>
      <c r="X10" s="129"/>
      <c r="Y10" s="130"/>
      <c r="Z10" s="126"/>
      <c r="AA10" s="126"/>
      <c r="AB10" s="142" t="s">
        <v>127</v>
      </c>
      <c r="AC10" s="142" t="s">
        <v>128</v>
      </c>
      <c r="AD10" s="122" t="s">
        <v>23</v>
      </c>
      <c r="AE10" s="124" t="s">
        <v>24</v>
      </c>
      <c r="AF10" s="124" t="s">
        <v>25</v>
      </c>
      <c r="AG10" s="57" t="s">
        <v>26</v>
      </c>
      <c r="AH10" s="58"/>
      <c r="AI10" s="135" t="s">
        <v>27</v>
      </c>
      <c r="AJ10" s="135"/>
      <c r="AK10" s="135"/>
      <c r="AL10" s="126"/>
    </row>
    <row r="11" spans="1:38" ht="33.75" customHeight="1">
      <c r="A11" s="122"/>
      <c r="B11" s="122"/>
      <c r="C11" s="122"/>
      <c r="D11" s="122"/>
      <c r="E11" s="122"/>
      <c r="F11" s="40" t="s">
        <v>28</v>
      </c>
      <c r="G11" s="41" t="s">
        <v>29</v>
      </c>
      <c r="H11" s="123"/>
      <c r="I11" s="42" t="s">
        <v>30</v>
      </c>
      <c r="J11" s="42" t="s">
        <v>31</v>
      </c>
      <c r="K11" s="43" t="s">
        <v>32</v>
      </c>
      <c r="L11" s="59" t="s">
        <v>100</v>
      </c>
      <c r="M11" s="59" t="s">
        <v>33</v>
      </c>
      <c r="N11" s="59" t="s">
        <v>34</v>
      </c>
      <c r="O11" s="49" t="s">
        <v>101</v>
      </c>
      <c r="P11" s="60" t="s">
        <v>35</v>
      </c>
      <c r="Q11" s="43" t="s">
        <v>36</v>
      </c>
      <c r="R11" s="43" t="s">
        <v>37</v>
      </c>
      <c r="S11" s="43" t="s">
        <v>38</v>
      </c>
      <c r="T11" s="43" t="s">
        <v>39</v>
      </c>
      <c r="U11" s="43" t="s">
        <v>40</v>
      </c>
      <c r="V11" s="43" t="s">
        <v>41</v>
      </c>
      <c r="W11" s="43" t="s">
        <v>42</v>
      </c>
      <c r="X11" s="43" t="s">
        <v>43</v>
      </c>
      <c r="Y11" s="43" t="s">
        <v>44</v>
      </c>
      <c r="Z11" s="127"/>
      <c r="AA11" s="127"/>
      <c r="AB11" s="143"/>
      <c r="AC11" s="143"/>
      <c r="AD11" s="144"/>
      <c r="AE11" s="125"/>
      <c r="AF11" s="125"/>
      <c r="AG11" s="61" t="s">
        <v>102</v>
      </c>
      <c r="AH11" s="62" t="s">
        <v>45</v>
      </c>
      <c r="AI11" s="46" t="s">
        <v>46</v>
      </c>
      <c r="AJ11" s="46" t="s">
        <v>47</v>
      </c>
      <c r="AK11" s="46" t="s">
        <v>48</v>
      </c>
      <c r="AL11" s="127"/>
    </row>
    <row r="12" spans="1:256" s="48" customFormat="1" ht="15.75" customHeight="1">
      <c r="A12" s="137" t="s">
        <v>50</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38" ht="12.75">
      <c r="A13" s="136" t="s">
        <v>51</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row>
    <row r="14" spans="1:38" ht="48" customHeight="1">
      <c r="A14" s="93" t="s">
        <v>52</v>
      </c>
      <c r="B14" s="93" t="s">
        <v>53</v>
      </c>
      <c r="C14" s="103" t="s">
        <v>54</v>
      </c>
      <c r="D14" s="93" t="s">
        <v>49</v>
      </c>
      <c r="E14" s="55" t="s">
        <v>55</v>
      </c>
      <c r="F14" s="102">
        <v>38353</v>
      </c>
      <c r="G14" s="102">
        <v>38687</v>
      </c>
      <c r="H14" s="93" t="s">
        <v>56</v>
      </c>
      <c r="I14" s="93">
        <v>6</v>
      </c>
      <c r="J14" s="88">
        <v>12</v>
      </c>
      <c r="K14" s="63"/>
      <c r="L14" s="77">
        <v>13</v>
      </c>
      <c r="M14" s="63"/>
      <c r="N14" s="63"/>
      <c r="O14" s="78">
        <v>38717</v>
      </c>
      <c r="P14" s="92"/>
      <c r="Q14" s="92"/>
      <c r="R14" s="92"/>
      <c r="S14" s="92"/>
      <c r="T14" s="92"/>
      <c r="U14" s="92"/>
      <c r="V14" s="92"/>
      <c r="W14" s="92"/>
      <c r="X14" s="92"/>
      <c r="Y14" s="92"/>
      <c r="Z14" s="98" t="s">
        <v>134</v>
      </c>
      <c r="AA14" s="92"/>
      <c r="AB14" s="72">
        <v>1</v>
      </c>
      <c r="AC14" s="89">
        <f>(13/12)</f>
        <v>1.0833333333333333</v>
      </c>
      <c r="AD14" s="66" t="s">
        <v>74</v>
      </c>
      <c r="AE14" s="88" t="s">
        <v>78</v>
      </c>
      <c r="AF14" s="88" t="s">
        <v>79</v>
      </c>
      <c r="AG14" s="67">
        <v>38687</v>
      </c>
      <c r="AH14" s="63"/>
      <c r="AI14" s="63"/>
      <c r="AJ14" s="63"/>
      <c r="AK14" s="63"/>
      <c r="AL14" s="68" t="s">
        <v>103</v>
      </c>
    </row>
    <row r="15" spans="1:38" ht="47.25" customHeight="1">
      <c r="A15" s="93"/>
      <c r="B15" s="93"/>
      <c r="C15" s="93"/>
      <c r="D15" s="93"/>
      <c r="E15" s="55"/>
      <c r="F15" s="102"/>
      <c r="G15" s="102"/>
      <c r="H15" s="100"/>
      <c r="I15" s="93"/>
      <c r="J15" s="88"/>
      <c r="K15" s="63"/>
      <c r="L15" s="75"/>
      <c r="M15" s="63"/>
      <c r="N15" s="63"/>
      <c r="O15" s="52"/>
      <c r="P15" s="92"/>
      <c r="Q15" s="92"/>
      <c r="R15" s="92"/>
      <c r="S15" s="92"/>
      <c r="T15" s="92"/>
      <c r="U15" s="92"/>
      <c r="V15" s="92"/>
      <c r="W15" s="92"/>
      <c r="X15" s="92"/>
      <c r="Y15" s="92"/>
      <c r="Z15" s="99"/>
      <c r="AA15" s="92"/>
      <c r="AB15" s="75"/>
      <c r="AC15" s="90"/>
      <c r="AD15" s="66" t="s">
        <v>75</v>
      </c>
      <c r="AE15" s="88"/>
      <c r="AF15" s="88"/>
      <c r="AG15" s="67">
        <v>38687</v>
      </c>
      <c r="AH15" s="63"/>
      <c r="AI15" s="63"/>
      <c r="AJ15" s="63"/>
      <c r="AK15" s="63"/>
      <c r="AL15" s="68" t="s">
        <v>104</v>
      </c>
    </row>
    <row r="16" spans="1:38" ht="33.75">
      <c r="A16" s="93"/>
      <c r="B16" s="93"/>
      <c r="C16" s="93"/>
      <c r="D16" s="93"/>
      <c r="E16" s="55"/>
      <c r="F16" s="102"/>
      <c r="G16" s="102"/>
      <c r="H16" s="100"/>
      <c r="I16" s="93"/>
      <c r="J16" s="88"/>
      <c r="K16" s="63"/>
      <c r="L16" s="75"/>
      <c r="M16" s="63"/>
      <c r="N16" s="63"/>
      <c r="O16" s="52"/>
      <c r="P16" s="92"/>
      <c r="Q16" s="92"/>
      <c r="R16" s="92"/>
      <c r="S16" s="92"/>
      <c r="T16" s="92"/>
      <c r="U16" s="92"/>
      <c r="V16" s="92"/>
      <c r="W16" s="92"/>
      <c r="X16" s="92"/>
      <c r="Y16" s="92"/>
      <c r="Z16" s="99"/>
      <c r="AA16" s="92"/>
      <c r="AB16" s="75"/>
      <c r="AC16" s="90"/>
      <c r="AD16" s="66" t="s">
        <v>76</v>
      </c>
      <c r="AE16" s="88"/>
      <c r="AF16" s="88"/>
      <c r="AG16" s="67">
        <v>38687</v>
      </c>
      <c r="AH16" s="63"/>
      <c r="AI16" s="63"/>
      <c r="AJ16" s="63"/>
      <c r="AK16" s="63"/>
      <c r="AL16" s="68" t="s">
        <v>131</v>
      </c>
    </row>
    <row r="17" spans="1:38" ht="67.5">
      <c r="A17" s="93"/>
      <c r="B17" s="93"/>
      <c r="C17" s="93"/>
      <c r="D17" s="93"/>
      <c r="E17" s="55"/>
      <c r="F17" s="102"/>
      <c r="G17" s="102"/>
      <c r="H17" s="100"/>
      <c r="I17" s="93"/>
      <c r="J17" s="88"/>
      <c r="K17" s="63"/>
      <c r="L17" s="75"/>
      <c r="M17" s="63"/>
      <c r="N17" s="63"/>
      <c r="O17" s="52"/>
      <c r="P17" s="92"/>
      <c r="Q17" s="92"/>
      <c r="R17" s="92"/>
      <c r="S17" s="92"/>
      <c r="T17" s="92"/>
      <c r="U17" s="92"/>
      <c r="V17" s="92"/>
      <c r="W17" s="92"/>
      <c r="X17" s="92"/>
      <c r="Y17" s="92"/>
      <c r="Z17" s="99"/>
      <c r="AA17" s="92"/>
      <c r="AB17" s="75"/>
      <c r="AC17" s="90"/>
      <c r="AD17" s="66" t="s">
        <v>77</v>
      </c>
      <c r="AE17" s="88" t="s">
        <v>78</v>
      </c>
      <c r="AF17" s="88" t="s">
        <v>79</v>
      </c>
      <c r="AG17" s="67">
        <v>38687</v>
      </c>
      <c r="AH17" s="63"/>
      <c r="AI17" s="63"/>
      <c r="AJ17" s="63"/>
      <c r="AK17" s="63"/>
      <c r="AL17" s="68" t="s">
        <v>105</v>
      </c>
    </row>
    <row r="18" spans="1:38" ht="33.75">
      <c r="A18" s="93"/>
      <c r="B18" s="93"/>
      <c r="C18" s="93"/>
      <c r="D18" s="93"/>
      <c r="E18" s="55"/>
      <c r="F18" s="102"/>
      <c r="G18" s="102"/>
      <c r="H18" s="100"/>
      <c r="I18" s="93"/>
      <c r="J18" s="88"/>
      <c r="K18" s="63"/>
      <c r="L18" s="75"/>
      <c r="M18" s="63"/>
      <c r="N18" s="63"/>
      <c r="O18" s="52"/>
      <c r="P18" s="92"/>
      <c r="Q18" s="92"/>
      <c r="R18" s="92"/>
      <c r="S18" s="92"/>
      <c r="T18" s="92"/>
      <c r="U18" s="92"/>
      <c r="V18" s="92"/>
      <c r="W18" s="92"/>
      <c r="X18" s="92"/>
      <c r="Y18" s="92"/>
      <c r="Z18" s="99"/>
      <c r="AA18" s="92"/>
      <c r="AB18" s="75"/>
      <c r="AC18" s="90"/>
      <c r="AD18" s="66" t="s">
        <v>80</v>
      </c>
      <c r="AE18" s="88"/>
      <c r="AF18" s="88"/>
      <c r="AG18" s="67">
        <v>38687</v>
      </c>
      <c r="AH18" s="63"/>
      <c r="AI18" s="63"/>
      <c r="AJ18" s="63"/>
      <c r="AK18" s="63"/>
      <c r="AL18" s="68" t="s">
        <v>132</v>
      </c>
    </row>
    <row r="19" spans="1:38" ht="56.25">
      <c r="A19" s="93"/>
      <c r="B19" s="93"/>
      <c r="C19" s="93"/>
      <c r="D19" s="93"/>
      <c r="E19" s="55"/>
      <c r="F19" s="102"/>
      <c r="G19" s="102"/>
      <c r="H19" s="100"/>
      <c r="I19" s="93"/>
      <c r="J19" s="88"/>
      <c r="K19" s="63"/>
      <c r="L19" s="76"/>
      <c r="M19" s="63"/>
      <c r="N19" s="63"/>
      <c r="O19" s="53"/>
      <c r="P19" s="92"/>
      <c r="Q19" s="92"/>
      <c r="R19" s="92"/>
      <c r="S19" s="92"/>
      <c r="T19" s="92"/>
      <c r="U19" s="92"/>
      <c r="V19" s="92"/>
      <c r="W19" s="92"/>
      <c r="X19" s="92"/>
      <c r="Y19" s="92"/>
      <c r="Z19" s="71"/>
      <c r="AA19" s="92"/>
      <c r="AB19" s="76"/>
      <c r="AC19" s="91"/>
      <c r="AD19" s="66" t="s">
        <v>81</v>
      </c>
      <c r="AE19" s="88"/>
      <c r="AF19" s="88"/>
      <c r="AG19" s="67">
        <v>38687</v>
      </c>
      <c r="AH19" s="63"/>
      <c r="AI19" s="63"/>
      <c r="AJ19" s="63"/>
      <c r="AK19" s="63"/>
      <c r="AL19" s="68" t="s">
        <v>133</v>
      </c>
    </row>
    <row r="20" spans="1:38" ht="45">
      <c r="A20" s="93" t="s">
        <v>52</v>
      </c>
      <c r="B20" s="93" t="s">
        <v>53</v>
      </c>
      <c r="C20" s="103" t="s">
        <v>57</v>
      </c>
      <c r="D20" s="105" t="s">
        <v>49</v>
      </c>
      <c r="E20" s="55" t="s">
        <v>55</v>
      </c>
      <c r="F20" s="104">
        <v>38353</v>
      </c>
      <c r="G20" s="104">
        <v>38687</v>
      </c>
      <c r="H20" s="93" t="s">
        <v>58</v>
      </c>
      <c r="I20" s="93">
        <v>1</v>
      </c>
      <c r="J20" s="88">
        <v>2</v>
      </c>
      <c r="K20" s="63"/>
      <c r="L20" s="86">
        <v>3</v>
      </c>
      <c r="M20" s="69"/>
      <c r="N20" s="69"/>
      <c r="O20" s="97">
        <v>38717</v>
      </c>
      <c r="P20" s="92"/>
      <c r="Q20" s="92"/>
      <c r="R20" s="92"/>
      <c r="S20" s="92"/>
      <c r="T20" s="92"/>
      <c r="U20" s="92"/>
      <c r="V20" s="92"/>
      <c r="W20" s="92"/>
      <c r="X20" s="92"/>
      <c r="Y20" s="92"/>
      <c r="Z20" s="98" t="s">
        <v>135</v>
      </c>
      <c r="AA20" s="92"/>
      <c r="AB20" s="72">
        <v>1</v>
      </c>
      <c r="AC20" s="72">
        <f>(3/2)</f>
        <v>1.5</v>
      </c>
      <c r="AD20" s="66" t="s">
        <v>82</v>
      </c>
      <c r="AE20" s="54">
        <v>38353</v>
      </c>
      <c r="AF20" s="54">
        <v>38687</v>
      </c>
      <c r="AG20" s="67">
        <v>38687</v>
      </c>
      <c r="AH20" s="63"/>
      <c r="AI20" s="63"/>
      <c r="AJ20" s="63"/>
      <c r="AK20" s="63"/>
      <c r="AL20" s="68" t="s">
        <v>116</v>
      </c>
    </row>
    <row r="21" spans="1:38" ht="22.5">
      <c r="A21" s="93"/>
      <c r="B21" s="93"/>
      <c r="C21" s="100"/>
      <c r="D21" s="106"/>
      <c r="E21" s="55"/>
      <c r="F21" s="104"/>
      <c r="G21" s="104"/>
      <c r="H21" s="93"/>
      <c r="I21" s="93"/>
      <c r="J21" s="88"/>
      <c r="K21" s="63"/>
      <c r="L21" s="86"/>
      <c r="M21" s="69"/>
      <c r="N21" s="69"/>
      <c r="O21" s="97"/>
      <c r="P21" s="92"/>
      <c r="Q21" s="92"/>
      <c r="R21" s="92"/>
      <c r="S21" s="92"/>
      <c r="T21" s="92"/>
      <c r="U21" s="92"/>
      <c r="V21" s="92"/>
      <c r="W21" s="92"/>
      <c r="X21" s="92"/>
      <c r="Y21" s="92"/>
      <c r="Z21" s="99"/>
      <c r="AA21" s="92"/>
      <c r="AB21" s="75"/>
      <c r="AC21" s="75"/>
      <c r="AD21" s="66" t="s">
        <v>83</v>
      </c>
      <c r="AE21" s="54"/>
      <c r="AF21" s="54"/>
      <c r="AG21" s="67">
        <v>38687</v>
      </c>
      <c r="AH21" s="63"/>
      <c r="AI21" s="63"/>
      <c r="AJ21" s="63"/>
      <c r="AK21" s="63"/>
      <c r="AL21" s="70" t="s">
        <v>130</v>
      </c>
    </row>
    <row r="22" spans="1:38" ht="67.5">
      <c r="A22" s="93"/>
      <c r="B22" s="93"/>
      <c r="C22" s="100"/>
      <c r="D22" s="107"/>
      <c r="E22" s="55"/>
      <c r="F22" s="104"/>
      <c r="G22" s="104"/>
      <c r="H22" s="93"/>
      <c r="I22" s="93"/>
      <c r="J22" s="88"/>
      <c r="K22" s="63"/>
      <c r="L22" s="86"/>
      <c r="M22" s="69"/>
      <c r="N22" s="69"/>
      <c r="O22" s="97"/>
      <c r="P22" s="92"/>
      <c r="Q22" s="92"/>
      <c r="R22" s="92"/>
      <c r="S22" s="92"/>
      <c r="T22" s="92"/>
      <c r="U22" s="92"/>
      <c r="V22" s="92"/>
      <c r="W22" s="92"/>
      <c r="X22" s="92"/>
      <c r="Y22" s="92"/>
      <c r="Z22" s="71"/>
      <c r="AA22" s="92"/>
      <c r="AB22" s="76"/>
      <c r="AC22" s="76"/>
      <c r="AD22" s="66" t="s">
        <v>84</v>
      </c>
      <c r="AE22" s="54"/>
      <c r="AF22" s="54"/>
      <c r="AG22" s="67">
        <v>38687</v>
      </c>
      <c r="AH22" s="63"/>
      <c r="AI22" s="63"/>
      <c r="AJ22" s="63"/>
      <c r="AK22" s="63"/>
      <c r="AL22" s="70" t="s">
        <v>129</v>
      </c>
    </row>
    <row r="23" spans="1:38" ht="66.75" customHeight="1">
      <c r="A23" s="93" t="s">
        <v>52</v>
      </c>
      <c r="B23" s="93" t="s">
        <v>53</v>
      </c>
      <c r="C23" s="103" t="s">
        <v>125</v>
      </c>
      <c r="D23" s="93" t="s">
        <v>49</v>
      </c>
      <c r="E23" s="55" t="s">
        <v>55</v>
      </c>
      <c r="F23" s="104">
        <v>38353</v>
      </c>
      <c r="G23" s="104">
        <v>38687</v>
      </c>
      <c r="H23" s="93" t="s">
        <v>59</v>
      </c>
      <c r="I23" s="93">
        <v>1</v>
      </c>
      <c r="J23" s="88">
        <v>2</v>
      </c>
      <c r="K23" s="63"/>
      <c r="L23" s="86">
        <v>25</v>
      </c>
      <c r="M23" s="69"/>
      <c r="N23" s="69"/>
      <c r="O23" s="97">
        <v>38717</v>
      </c>
      <c r="P23" s="92"/>
      <c r="Q23" s="92"/>
      <c r="R23" s="92"/>
      <c r="S23" s="92"/>
      <c r="T23" s="92"/>
      <c r="U23" s="92"/>
      <c r="V23" s="92"/>
      <c r="W23" s="92"/>
      <c r="X23" s="92"/>
      <c r="Y23" s="92"/>
      <c r="Z23" s="98" t="s">
        <v>136</v>
      </c>
      <c r="AA23" s="92"/>
      <c r="AB23" s="72">
        <v>1</v>
      </c>
      <c r="AC23" s="72">
        <f>(25/2)</f>
        <v>12.5</v>
      </c>
      <c r="AD23" s="66" t="s">
        <v>85</v>
      </c>
      <c r="AE23" s="54">
        <v>38353</v>
      </c>
      <c r="AF23" s="54">
        <v>38687</v>
      </c>
      <c r="AG23" s="67">
        <v>38687</v>
      </c>
      <c r="AH23" s="63"/>
      <c r="AI23" s="63"/>
      <c r="AJ23" s="63"/>
      <c r="AK23" s="63"/>
      <c r="AL23" s="68" t="s">
        <v>106</v>
      </c>
    </row>
    <row r="24" spans="1:38" ht="75" customHeight="1">
      <c r="A24" s="93"/>
      <c r="B24" s="93"/>
      <c r="C24" s="100"/>
      <c r="D24" s="93"/>
      <c r="E24" s="55"/>
      <c r="F24" s="104"/>
      <c r="G24" s="104"/>
      <c r="H24" s="100"/>
      <c r="I24" s="93"/>
      <c r="J24" s="88"/>
      <c r="K24" s="63"/>
      <c r="L24" s="86"/>
      <c r="M24" s="69"/>
      <c r="N24" s="69"/>
      <c r="O24" s="86"/>
      <c r="P24" s="92"/>
      <c r="Q24" s="92"/>
      <c r="R24" s="92"/>
      <c r="S24" s="92"/>
      <c r="T24" s="92"/>
      <c r="U24" s="92"/>
      <c r="V24" s="92"/>
      <c r="W24" s="92"/>
      <c r="X24" s="92"/>
      <c r="Y24" s="92"/>
      <c r="Z24" s="99"/>
      <c r="AA24" s="92"/>
      <c r="AB24" s="75"/>
      <c r="AC24" s="75"/>
      <c r="AD24" s="66" t="s">
        <v>86</v>
      </c>
      <c r="AE24" s="54"/>
      <c r="AF24" s="54"/>
      <c r="AG24" s="67">
        <v>38687</v>
      </c>
      <c r="AH24" s="63"/>
      <c r="AI24" s="63"/>
      <c r="AJ24" s="63"/>
      <c r="AK24" s="63"/>
      <c r="AL24" s="68" t="s">
        <v>107</v>
      </c>
    </row>
    <row r="25" spans="1:38" ht="54.75" customHeight="1">
      <c r="A25" s="93"/>
      <c r="B25" s="93"/>
      <c r="C25" s="100"/>
      <c r="D25" s="93"/>
      <c r="E25" s="55"/>
      <c r="F25" s="104"/>
      <c r="G25" s="104"/>
      <c r="H25" s="100"/>
      <c r="I25" s="93"/>
      <c r="J25" s="88"/>
      <c r="K25" s="63"/>
      <c r="L25" s="86"/>
      <c r="M25" s="69"/>
      <c r="N25" s="69"/>
      <c r="O25" s="86"/>
      <c r="P25" s="92"/>
      <c r="Q25" s="92"/>
      <c r="R25" s="92"/>
      <c r="S25" s="92"/>
      <c r="T25" s="92"/>
      <c r="U25" s="92"/>
      <c r="V25" s="92"/>
      <c r="W25" s="92"/>
      <c r="X25" s="92"/>
      <c r="Y25" s="92"/>
      <c r="Z25" s="71"/>
      <c r="AA25" s="92"/>
      <c r="AB25" s="76"/>
      <c r="AC25" s="76"/>
      <c r="AD25" s="66" t="s">
        <v>87</v>
      </c>
      <c r="AE25" s="54"/>
      <c r="AF25" s="54"/>
      <c r="AG25" s="67">
        <v>38687</v>
      </c>
      <c r="AH25" s="63"/>
      <c r="AI25" s="63"/>
      <c r="AJ25" s="63"/>
      <c r="AK25" s="63"/>
      <c r="AL25" s="68" t="s">
        <v>108</v>
      </c>
    </row>
    <row r="26" spans="1:38" ht="56.25">
      <c r="A26" s="55" t="s">
        <v>52</v>
      </c>
      <c r="B26" s="93" t="s">
        <v>53</v>
      </c>
      <c r="C26" s="101" t="s">
        <v>60</v>
      </c>
      <c r="D26" s="93" t="s">
        <v>61</v>
      </c>
      <c r="E26" s="55" t="s">
        <v>55</v>
      </c>
      <c r="F26" s="102">
        <v>38353</v>
      </c>
      <c r="G26" s="102">
        <v>38687</v>
      </c>
      <c r="H26" s="55" t="s">
        <v>62</v>
      </c>
      <c r="I26" s="55">
        <v>6</v>
      </c>
      <c r="J26" s="55">
        <v>12</v>
      </c>
      <c r="K26" s="63">
        <v>16</v>
      </c>
      <c r="L26" s="86">
        <v>53</v>
      </c>
      <c r="M26" s="69"/>
      <c r="N26" s="69"/>
      <c r="O26" s="97">
        <v>38717</v>
      </c>
      <c r="P26" s="92"/>
      <c r="Q26" s="92"/>
      <c r="R26" s="92"/>
      <c r="S26" s="92"/>
      <c r="T26" s="92"/>
      <c r="U26" s="92"/>
      <c r="V26" s="92"/>
      <c r="W26" s="92"/>
      <c r="X26" s="92"/>
      <c r="Y26" s="92"/>
      <c r="Z26" s="98" t="s">
        <v>138</v>
      </c>
      <c r="AA26" s="92"/>
      <c r="AB26" s="85">
        <v>1</v>
      </c>
      <c r="AC26" s="87">
        <f>53/12</f>
        <v>4.416666666666667</v>
      </c>
      <c r="AD26" s="66" t="s">
        <v>74</v>
      </c>
      <c r="AE26" s="54">
        <v>38353</v>
      </c>
      <c r="AF26" s="54">
        <v>38687</v>
      </c>
      <c r="AG26" s="67">
        <v>38687</v>
      </c>
      <c r="AH26" s="63"/>
      <c r="AI26" s="63"/>
      <c r="AJ26" s="63"/>
      <c r="AK26" s="63"/>
      <c r="AL26" s="70" t="s">
        <v>112</v>
      </c>
    </row>
    <row r="27" spans="1:38" ht="157.5">
      <c r="A27" s="55"/>
      <c r="B27" s="93"/>
      <c r="C27" s="100"/>
      <c r="D27" s="93"/>
      <c r="E27" s="55"/>
      <c r="F27" s="102"/>
      <c r="G27" s="102"/>
      <c r="H27" s="100"/>
      <c r="I27" s="55"/>
      <c r="J27" s="55"/>
      <c r="K27" s="63"/>
      <c r="L27" s="86"/>
      <c r="M27" s="69"/>
      <c r="N27" s="69"/>
      <c r="O27" s="86"/>
      <c r="P27" s="92"/>
      <c r="Q27" s="92"/>
      <c r="R27" s="92"/>
      <c r="S27" s="92"/>
      <c r="T27" s="92"/>
      <c r="U27" s="92"/>
      <c r="V27" s="92"/>
      <c r="W27" s="92"/>
      <c r="X27" s="92"/>
      <c r="Y27" s="92"/>
      <c r="Z27" s="99"/>
      <c r="AA27" s="92"/>
      <c r="AB27" s="86"/>
      <c r="AC27" s="87"/>
      <c r="AD27" s="66" t="s">
        <v>88</v>
      </c>
      <c r="AE27" s="54"/>
      <c r="AF27" s="54"/>
      <c r="AG27" s="67">
        <v>38657</v>
      </c>
      <c r="AH27" s="63"/>
      <c r="AI27" s="63"/>
      <c r="AJ27" s="63"/>
      <c r="AK27" s="63"/>
      <c r="AL27" s="70" t="s">
        <v>113</v>
      </c>
    </row>
    <row r="28" spans="1:38" ht="33.75">
      <c r="A28" s="55"/>
      <c r="B28" s="93"/>
      <c r="C28" s="100"/>
      <c r="D28" s="93"/>
      <c r="E28" s="55"/>
      <c r="F28" s="102"/>
      <c r="G28" s="102"/>
      <c r="H28" s="100"/>
      <c r="I28" s="55"/>
      <c r="J28" s="55"/>
      <c r="K28" s="63"/>
      <c r="L28" s="86"/>
      <c r="M28" s="69"/>
      <c r="N28" s="69"/>
      <c r="O28" s="86"/>
      <c r="P28" s="92"/>
      <c r="Q28" s="92"/>
      <c r="R28" s="92"/>
      <c r="S28" s="92"/>
      <c r="T28" s="92"/>
      <c r="U28" s="92"/>
      <c r="V28" s="92"/>
      <c r="W28" s="92"/>
      <c r="X28" s="92"/>
      <c r="Y28" s="92"/>
      <c r="Z28" s="99"/>
      <c r="AA28" s="92"/>
      <c r="AB28" s="86"/>
      <c r="AC28" s="87"/>
      <c r="AD28" s="66" t="s">
        <v>89</v>
      </c>
      <c r="AE28" s="54"/>
      <c r="AF28" s="54"/>
      <c r="AG28" s="67">
        <v>38687</v>
      </c>
      <c r="AH28" s="63"/>
      <c r="AI28" s="63"/>
      <c r="AJ28" s="63"/>
      <c r="AK28" s="63"/>
      <c r="AL28" s="70" t="s">
        <v>110</v>
      </c>
    </row>
    <row r="29" spans="1:38" ht="33.75">
      <c r="A29" s="55"/>
      <c r="B29" s="93"/>
      <c r="C29" s="100"/>
      <c r="D29" s="93"/>
      <c r="E29" s="55"/>
      <c r="F29" s="102"/>
      <c r="G29" s="102"/>
      <c r="H29" s="100"/>
      <c r="I29" s="55"/>
      <c r="J29" s="55"/>
      <c r="K29" s="63"/>
      <c r="L29" s="86"/>
      <c r="M29" s="69"/>
      <c r="N29" s="69"/>
      <c r="O29" s="86"/>
      <c r="P29" s="92"/>
      <c r="Q29" s="92"/>
      <c r="R29" s="92"/>
      <c r="S29" s="92"/>
      <c r="T29" s="92"/>
      <c r="U29" s="92"/>
      <c r="V29" s="92"/>
      <c r="W29" s="92"/>
      <c r="X29" s="92"/>
      <c r="Y29" s="92"/>
      <c r="Z29" s="99"/>
      <c r="AA29" s="92"/>
      <c r="AB29" s="86"/>
      <c r="AC29" s="87"/>
      <c r="AD29" s="66" t="s">
        <v>90</v>
      </c>
      <c r="AE29" s="54"/>
      <c r="AF29" s="54"/>
      <c r="AG29" s="67">
        <v>38687</v>
      </c>
      <c r="AH29" s="63"/>
      <c r="AI29" s="63"/>
      <c r="AJ29" s="63"/>
      <c r="AK29" s="63"/>
      <c r="AL29" s="70" t="s">
        <v>110</v>
      </c>
    </row>
    <row r="30" spans="1:38" ht="56.25">
      <c r="A30" s="55"/>
      <c r="B30" s="93"/>
      <c r="C30" s="100"/>
      <c r="D30" s="93" t="s">
        <v>63</v>
      </c>
      <c r="E30" s="55"/>
      <c r="F30" s="102"/>
      <c r="G30" s="102"/>
      <c r="H30" s="100"/>
      <c r="I30" s="55"/>
      <c r="J30" s="55"/>
      <c r="K30" s="63"/>
      <c r="L30" s="86"/>
      <c r="M30" s="69"/>
      <c r="N30" s="69"/>
      <c r="O30" s="86"/>
      <c r="P30" s="92"/>
      <c r="Q30" s="92"/>
      <c r="R30" s="92"/>
      <c r="S30" s="92"/>
      <c r="T30" s="92"/>
      <c r="U30" s="92"/>
      <c r="V30" s="92"/>
      <c r="W30" s="92"/>
      <c r="X30" s="92"/>
      <c r="Y30" s="92"/>
      <c r="Z30" s="99"/>
      <c r="AA30" s="92"/>
      <c r="AB30" s="86"/>
      <c r="AC30" s="87"/>
      <c r="AD30" s="66" t="s">
        <v>91</v>
      </c>
      <c r="AE30" s="54"/>
      <c r="AF30" s="54"/>
      <c r="AG30" s="67">
        <v>38687</v>
      </c>
      <c r="AH30" s="63"/>
      <c r="AI30" s="63"/>
      <c r="AJ30" s="63"/>
      <c r="AK30" s="63"/>
      <c r="AL30" s="70" t="s">
        <v>111</v>
      </c>
    </row>
    <row r="31" spans="1:38" ht="56.25">
      <c r="A31" s="55"/>
      <c r="B31" s="93"/>
      <c r="C31" s="100"/>
      <c r="D31" s="93"/>
      <c r="E31" s="55"/>
      <c r="F31" s="102"/>
      <c r="G31" s="102"/>
      <c r="H31" s="100"/>
      <c r="I31" s="55"/>
      <c r="J31" s="55"/>
      <c r="K31" s="63"/>
      <c r="L31" s="86"/>
      <c r="M31" s="69"/>
      <c r="N31" s="69"/>
      <c r="O31" s="86"/>
      <c r="P31" s="92"/>
      <c r="Q31" s="92"/>
      <c r="R31" s="92"/>
      <c r="S31" s="92"/>
      <c r="T31" s="92"/>
      <c r="U31" s="92"/>
      <c r="V31" s="92"/>
      <c r="W31" s="92"/>
      <c r="X31" s="92"/>
      <c r="Y31" s="92"/>
      <c r="Z31" s="99"/>
      <c r="AA31" s="92"/>
      <c r="AB31" s="86"/>
      <c r="AC31" s="87"/>
      <c r="AD31" s="66" t="s">
        <v>92</v>
      </c>
      <c r="AE31" s="54"/>
      <c r="AF31" s="54"/>
      <c r="AG31" s="67">
        <v>38687</v>
      </c>
      <c r="AH31" s="63"/>
      <c r="AI31" s="63"/>
      <c r="AJ31" s="63"/>
      <c r="AK31" s="63"/>
      <c r="AL31" s="70" t="s">
        <v>114</v>
      </c>
    </row>
    <row r="32" spans="1:38" ht="33.75">
      <c r="A32" s="55"/>
      <c r="B32" s="93"/>
      <c r="C32" s="100"/>
      <c r="D32" s="93"/>
      <c r="E32" s="55"/>
      <c r="F32" s="102"/>
      <c r="G32" s="102"/>
      <c r="H32" s="100"/>
      <c r="I32" s="55"/>
      <c r="J32" s="55"/>
      <c r="K32" s="63"/>
      <c r="L32" s="86"/>
      <c r="M32" s="69"/>
      <c r="N32" s="69"/>
      <c r="O32" s="86"/>
      <c r="P32" s="92"/>
      <c r="Q32" s="92"/>
      <c r="R32" s="92"/>
      <c r="S32" s="92"/>
      <c r="T32" s="92"/>
      <c r="U32" s="92"/>
      <c r="V32" s="92"/>
      <c r="W32" s="92"/>
      <c r="X32" s="92"/>
      <c r="Y32" s="92"/>
      <c r="Z32" s="99"/>
      <c r="AA32" s="92"/>
      <c r="AB32" s="86"/>
      <c r="AC32" s="87"/>
      <c r="AD32" s="66" t="s">
        <v>93</v>
      </c>
      <c r="AE32" s="54"/>
      <c r="AF32" s="54"/>
      <c r="AG32" s="67">
        <v>38687</v>
      </c>
      <c r="AH32" s="63"/>
      <c r="AI32" s="63"/>
      <c r="AJ32" s="63"/>
      <c r="AK32" s="63"/>
      <c r="AL32" s="70" t="s">
        <v>109</v>
      </c>
    </row>
    <row r="33" spans="1:38" ht="45">
      <c r="A33" s="55"/>
      <c r="B33" s="93"/>
      <c r="C33" s="100"/>
      <c r="D33" s="93"/>
      <c r="E33" s="55"/>
      <c r="F33" s="102"/>
      <c r="G33" s="102"/>
      <c r="H33" s="100"/>
      <c r="I33" s="55"/>
      <c r="J33" s="55"/>
      <c r="K33" s="63"/>
      <c r="L33" s="86"/>
      <c r="M33" s="69"/>
      <c r="N33" s="69"/>
      <c r="O33" s="86"/>
      <c r="P33" s="92"/>
      <c r="Q33" s="92"/>
      <c r="R33" s="92"/>
      <c r="S33" s="92"/>
      <c r="T33" s="92"/>
      <c r="U33" s="92"/>
      <c r="V33" s="92"/>
      <c r="W33" s="92"/>
      <c r="X33" s="92"/>
      <c r="Y33" s="92"/>
      <c r="Z33" s="71"/>
      <c r="AA33" s="92"/>
      <c r="AB33" s="86"/>
      <c r="AC33" s="87"/>
      <c r="AD33" s="66" t="s">
        <v>94</v>
      </c>
      <c r="AE33" s="54"/>
      <c r="AF33" s="54"/>
      <c r="AG33" s="67">
        <v>38687</v>
      </c>
      <c r="AH33" s="63"/>
      <c r="AI33" s="63"/>
      <c r="AJ33" s="63"/>
      <c r="AK33" s="63"/>
      <c r="AL33" s="70" t="s">
        <v>115</v>
      </c>
    </row>
    <row r="34" spans="1:38" ht="91.5" customHeight="1">
      <c r="A34" s="93" t="s">
        <v>52</v>
      </c>
      <c r="B34" s="93" t="s">
        <v>64</v>
      </c>
      <c r="C34" s="103" t="s">
        <v>65</v>
      </c>
      <c r="D34" s="93" t="s">
        <v>49</v>
      </c>
      <c r="E34" s="55" t="s">
        <v>55</v>
      </c>
      <c r="F34" s="104">
        <v>38353</v>
      </c>
      <c r="G34" s="104">
        <v>38687</v>
      </c>
      <c r="H34" s="93" t="s">
        <v>66</v>
      </c>
      <c r="I34" s="93">
        <v>1</v>
      </c>
      <c r="J34" s="88">
        <v>2</v>
      </c>
      <c r="K34" s="63"/>
      <c r="L34" s="77">
        <v>107</v>
      </c>
      <c r="M34" s="65"/>
      <c r="N34" s="65"/>
      <c r="O34" s="78">
        <v>38717</v>
      </c>
      <c r="P34" s="65"/>
      <c r="Q34" s="65"/>
      <c r="R34" s="65"/>
      <c r="S34" s="65"/>
      <c r="T34" s="65"/>
      <c r="U34" s="65"/>
      <c r="V34" s="65"/>
      <c r="W34" s="65"/>
      <c r="X34" s="65"/>
      <c r="Y34" s="65"/>
      <c r="Z34" s="82" t="s">
        <v>139</v>
      </c>
      <c r="AA34" s="79"/>
      <c r="AB34" s="72">
        <v>1</v>
      </c>
      <c r="AC34" s="72">
        <f>(107/2)</f>
        <v>53.5</v>
      </c>
      <c r="AD34" s="66" t="s">
        <v>82</v>
      </c>
      <c r="AE34" s="54">
        <v>38353</v>
      </c>
      <c r="AF34" s="54">
        <v>38687</v>
      </c>
      <c r="AG34" s="67">
        <v>38687</v>
      </c>
      <c r="AH34" s="63"/>
      <c r="AI34" s="63"/>
      <c r="AJ34" s="63"/>
      <c r="AK34" s="63"/>
      <c r="AL34" s="70" t="s">
        <v>117</v>
      </c>
    </row>
    <row r="35" spans="1:38" ht="91.5" customHeight="1">
      <c r="A35" s="93"/>
      <c r="B35" s="93"/>
      <c r="C35" s="100"/>
      <c r="D35" s="93"/>
      <c r="E35" s="55"/>
      <c r="F35" s="104"/>
      <c r="G35" s="104"/>
      <c r="H35" s="93"/>
      <c r="I35" s="93"/>
      <c r="J35" s="88"/>
      <c r="K35" s="63"/>
      <c r="L35" s="75"/>
      <c r="M35" s="65"/>
      <c r="N35" s="65"/>
      <c r="O35" s="75"/>
      <c r="P35" s="65"/>
      <c r="Q35" s="65"/>
      <c r="R35" s="65"/>
      <c r="S35" s="65"/>
      <c r="T35" s="65"/>
      <c r="U35" s="65"/>
      <c r="V35" s="65"/>
      <c r="W35" s="65"/>
      <c r="X35" s="65"/>
      <c r="Y35" s="65"/>
      <c r="Z35" s="83"/>
      <c r="AA35" s="80"/>
      <c r="AB35" s="75"/>
      <c r="AC35" s="73"/>
      <c r="AD35" s="66" t="s">
        <v>83</v>
      </c>
      <c r="AE35" s="54"/>
      <c r="AF35" s="54"/>
      <c r="AG35" s="67">
        <v>38687</v>
      </c>
      <c r="AH35" s="63"/>
      <c r="AI35" s="63"/>
      <c r="AJ35" s="63"/>
      <c r="AK35" s="63"/>
      <c r="AL35" s="70" t="s">
        <v>118</v>
      </c>
    </row>
    <row r="36" spans="1:38" ht="91.5" customHeight="1">
      <c r="A36" s="93"/>
      <c r="B36" s="93"/>
      <c r="C36" s="100"/>
      <c r="D36" s="93"/>
      <c r="E36" s="55"/>
      <c r="F36" s="104"/>
      <c r="G36" s="104"/>
      <c r="H36" s="93"/>
      <c r="I36" s="93"/>
      <c r="J36" s="88"/>
      <c r="K36" s="63"/>
      <c r="L36" s="76"/>
      <c r="M36" s="65"/>
      <c r="N36" s="65"/>
      <c r="O36" s="76"/>
      <c r="P36" s="65"/>
      <c r="Q36" s="65"/>
      <c r="R36" s="65"/>
      <c r="S36" s="65"/>
      <c r="T36" s="65"/>
      <c r="U36" s="65"/>
      <c r="V36" s="65"/>
      <c r="W36" s="65"/>
      <c r="X36" s="65"/>
      <c r="Y36" s="65"/>
      <c r="Z36" s="84"/>
      <c r="AA36" s="81"/>
      <c r="AB36" s="76"/>
      <c r="AC36" s="74"/>
      <c r="AD36" s="66" t="s">
        <v>84</v>
      </c>
      <c r="AE36" s="54"/>
      <c r="AF36" s="54"/>
      <c r="AG36" s="67">
        <v>38687</v>
      </c>
      <c r="AH36" s="63"/>
      <c r="AI36" s="63"/>
      <c r="AJ36" s="63"/>
      <c r="AK36" s="63"/>
      <c r="AL36" s="70" t="s">
        <v>117</v>
      </c>
    </row>
    <row r="37" spans="1:38" ht="56.25">
      <c r="A37" s="93" t="s">
        <v>52</v>
      </c>
      <c r="B37" s="93" t="s">
        <v>67</v>
      </c>
      <c r="C37" s="103" t="s">
        <v>68</v>
      </c>
      <c r="D37" s="93" t="s">
        <v>49</v>
      </c>
      <c r="E37" s="55" t="s">
        <v>55</v>
      </c>
      <c r="F37" s="104">
        <v>38353</v>
      </c>
      <c r="G37" s="104">
        <v>38687</v>
      </c>
      <c r="H37" s="93" t="s">
        <v>69</v>
      </c>
      <c r="I37" s="93">
        <v>1</v>
      </c>
      <c r="J37" s="88">
        <v>2</v>
      </c>
      <c r="K37" s="63"/>
      <c r="L37" s="79">
        <v>9</v>
      </c>
      <c r="M37" s="63"/>
      <c r="N37" s="63"/>
      <c r="O37" s="64">
        <v>38717</v>
      </c>
      <c r="P37" s="92"/>
      <c r="Q37" s="92"/>
      <c r="R37" s="92"/>
      <c r="S37" s="92"/>
      <c r="T37" s="92"/>
      <c r="U37" s="92"/>
      <c r="V37" s="92"/>
      <c r="W37" s="92"/>
      <c r="X37" s="92"/>
      <c r="Y37" s="92"/>
      <c r="Z37" s="98" t="s">
        <v>137</v>
      </c>
      <c r="AA37" s="92"/>
      <c r="AB37" s="72">
        <v>1</v>
      </c>
      <c r="AC37" s="72">
        <f>(9/2)</f>
        <v>4.5</v>
      </c>
      <c r="AD37" s="66" t="s">
        <v>82</v>
      </c>
      <c r="AE37" s="54">
        <v>38353</v>
      </c>
      <c r="AF37" s="54">
        <v>38687</v>
      </c>
      <c r="AG37" s="67">
        <v>38687</v>
      </c>
      <c r="AH37" s="63"/>
      <c r="AI37" s="63"/>
      <c r="AJ37" s="63"/>
      <c r="AK37" s="63"/>
      <c r="AL37" s="70" t="s">
        <v>119</v>
      </c>
    </row>
    <row r="38" spans="1:38" ht="45">
      <c r="A38" s="93"/>
      <c r="B38" s="93"/>
      <c r="C38" s="100"/>
      <c r="D38" s="93" t="s">
        <v>49</v>
      </c>
      <c r="E38" s="55"/>
      <c r="F38" s="104"/>
      <c r="G38" s="104"/>
      <c r="H38" s="100"/>
      <c r="I38" s="93"/>
      <c r="J38" s="88"/>
      <c r="K38" s="63"/>
      <c r="L38" s="80"/>
      <c r="M38" s="63"/>
      <c r="N38" s="63"/>
      <c r="O38" s="80"/>
      <c r="P38" s="92"/>
      <c r="Q38" s="92"/>
      <c r="R38" s="92"/>
      <c r="S38" s="92"/>
      <c r="T38" s="92"/>
      <c r="U38" s="92"/>
      <c r="V38" s="92"/>
      <c r="W38" s="92"/>
      <c r="X38" s="92"/>
      <c r="Y38" s="92"/>
      <c r="Z38" s="50"/>
      <c r="AA38" s="92"/>
      <c r="AB38" s="75"/>
      <c r="AC38" s="75"/>
      <c r="AD38" s="66" t="s">
        <v>83</v>
      </c>
      <c r="AE38" s="54"/>
      <c r="AF38" s="54"/>
      <c r="AG38" s="67">
        <v>38687</v>
      </c>
      <c r="AH38" s="63"/>
      <c r="AI38" s="63"/>
      <c r="AJ38" s="63"/>
      <c r="AK38" s="63"/>
      <c r="AL38" s="70" t="s">
        <v>141</v>
      </c>
    </row>
    <row r="39" spans="1:38" ht="67.5">
      <c r="A39" s="93"/>
      <c r="B39" s="93"/>
      <c r="C39" s="100"/>
      <c r="D39" s="93"/>
      <c r="E39" s="55"/>
      <c r="F39" s="104"/>
      <c r="G39" s="104"/>
      <c r="H39" s="100"/>
      <c r="I39" s="93"/>
      <c r="J39" s="88"/>
      <c r="K39" s="63"/>
      <c r="L39" s="81"/>
      <c r="M39" s="63"/>
      <c r="N39" s="63"/>
      <c r="O39" s="81"/>
      <c r="P39" s="92"/>
      <c r="Q39" s="92"/>
      <c r="R39" s="92"/>
      <c r="S39" s="92"/>
      <c r="T39" s="92"/>
      <c r="U39" s="92"/>
      <c r="V39" s="92"/>
      <c r="W39" s="92"/>
      <c r="X39" s="92"/>
      <c r="Y39" s="92"/>
      <c r="Z39" s="51"/>
      <c r="AA39" s="92"/>
      <c r="AB39" s="76"/>
      <c r="AC39" s="76"/>
      <c r="AD39" s="66" t="s">
        <v>84</v>
      </c>
      <c r="AE39" s="54"/>
      <c r="AF39" s="54"/>
      <c r="AG39" s="67">
        <v>38687</v>
      </c>
      <c r="AH39" s="63"/>
      <c r="AI39" s="63"/>
      <c r="AJ39" s="63"/>
      <c r="AK39" s="63"/>
      <c r="AL39" s="70" t="s">
        <v>120</v>
      </c>
    </row>
    <row r="40" spans="1:38" ht="56.25">
      <c r="A40" s="94" t="s">
        <v>52</v>
      </c>
      <c r="B40" s="55" t="s">
        <v>70</v>
      </c>
      <c r="C40" s="101" t="s">
        <v>71</v>
      </c>
      <c r="D40" s="93" t="s">
        <v>49</v>
      </c>
      <c r="E40" s="55" t="s">
        <v>72</v>
      </c>
      <c r="F40" s="102">
        <v>38353</v>
      </c>
      <c r="G40" s="102">
        <v>38687</v>
      </c>
      <c r="H40" s="55" t="s">
        <v>73</v>
      </c>
      <c r="I40" s="55">
        <v>6</v>
      </c>
      <c r="J40" s="55">
        <v>12</v>
      </c>
      <c r="K40" s="63"/>
      <c r="L40" s="86">
        <v>12</v>
      </c>
      <c r="M40" s="86"/>
      <c r="N40" s="86"/>
      <c r="O40" s="97">
        <v>38717</v>
      </c>
      <c r="P40" s="92"/>
      <c r="Q40" s="92"/>
      <c r="R40" s="92"/>
      <c r="S40" s="92"/>
      <c r="T40" s="92"/>
      <c r="U40" s="92"/>
      <c r="V40" s="92"/>
      <c r="W40" s="92"/>
      <c r="X40" s="92"/>
      <c r="Y40" s="92"/>
      <c r="Z40" s="98" t="s">
        <v>140</v>
      </c>
      <c r="AA40" s="92"/>
      <c r="AB40" s="72">
        <v>1</v>
      </c>
      <c r="AC40" s="72">
        <v>1</v>
      </c>
      <c r="AD40" s="66" t="s">
        <v>95</v>
      </c>
      <c r="AE40" s="54">
        <v>38353</v>
      </c>
      <c r="AF40" s="54">
        <v>38687</v>
      </c>
      <c r="AG40" s="67">
        <v>38687</v>
      </c>
      <c r="AH40" s="63"/>
      <c r="AI40" s="63"/>
      <c r="AJ40" s="63"/>
      <c r="AK40" s="63"/>
      <c r="AL40" s="68" t="s">
        <v>121</v>
      </c>
    </row>
    <row r="41" spans="1:38" ht="78.75" customHeight="1">
      <c r="A41" s="95"/>
      <c r="B41" s="55"/>
      <c r="C41" s="100"/>
      <c r="D41" s="93"/>
      <c r="E41" s="55"/>
      <c r="F41" s="102"/>
      <c r="G41" s="102"/>
      <c r="H41" s="100"/>
      <c r="I41" s="55"/>
      <c r="J41" s="55"/>
      <c r="K41" s="63"/>
      <c r="L41" s="86"/>
      <c r="M41" s="86"/>
      <c r="N41" s="86"/>
      <c r="O41" s="86"/>
      <c r="P41" s="92"/>
      <c r="Q41" s="92"/>
      <c r="R41" s="92"/>
      <c r="S41" s="92"/>
      <c r="T41" s="92"/>
      <c r="U41" s="92"/>
      <c r="V41" s="92"/>
      <c r="W41" s="92"/>
      <c r="X41" s="92"/>
      <c r="Y41" s="92"/>
      <c r="Z41" s="99"/>
      <c r="AA41" s="92"/>
      <c r="AB41" s="75"/>
      <c r="AC41" s="75"/>
      <c r="AD41" s="66" t="s">
        <v>96</v>
      </c>
      <c r="AE41" s="54"/>
      <c r="AF41" s="54"/>
      <c r="AG41" s="67">
        <v>38687</v>
      </c>
      <c r="AH41" s="63"/>
      <c r="AI41" s="63"/>
      <c r="AJ41" s="63"/>
      <c r="AK41" s="63"/>
      <c r="AL41" s="68" t="s">
        <v>122</v>
      </c>
    </row>
    <row r="42" spans="1:38" ht="56.25" customHeight="1">
      <c r="A42" s="95"/>
      <c r="B42" s="55"/>
      <c r="C42" s="100"/>
      <c r="D42" s="93"/>
      <c r="E42" s="55"/>
      <c r="F42" s="102"/>
      <c r="G42" s="102"/>
      <c r="H42" s="100"/>
      <c r="I42" s="55"/>
      <c r="J42" s="55"/>
      <c r="K42" s="63"/>
      <c r="L42" s="86"/>
      <c r="M42" s="86"/>
      <c r="N42" s="86"/>
      <c r="O42" s="86"/>
      <c r="P42" s="92"/>
      <c r="Q42" s="92"/>
      <c r="R42" s="92"/>
      <c r="S42" s="92"/>
      <c r="T42" s="92"/>
      <c r="U42" s="92"/>
      <c r="V42" s="92"/>
      <c r="W42" s="92"/>
      <c r="X42" s="92"/>
      <c r="Y42" s="92"/>
      <c r="Z42" s="99"/>
      <c r="AA42" s="92"/>
      <c r="AB42" s="75"/>
      <c r="AC42" s="75"/>
      <c r="AD42" s="66" t="s">
        <v>76</v>
      </c>
      <c r="AE42" s="54"/>
      <c r="AF42" s="54"/>
      <c r="AG42" s="67">
        <v>38687</v>
      </c>
      <c r="AH42" s="63"/>
      <c r="AI42" s="63"/>
      <c r="AJ42" s="63"/>
      <c r="AK42" s="63"/>
      <c r="AL42" s="68" t="s">
        <v>123</v>
      </c>
    </row>
    <row r="43" spans="1:38" ht="78.75" customHeight="1">
      <c r="A43" s="96"/>
      <c r="B43" s="55"/>
      <c r="C43" s="100"/>
      <c r="D43" s="93"/>
      <c r="E43" s="55"/>
      <c r="F43" s="102"/>
      <c r="G43" s="102"/>
      <c r="H43" s="100"/>
      <c r="I43" s="55"/>
      <c r="J43" s="55"/>
      <c r="K43" s="63"/>
      <c r="L43" s="86"/>
      <c r="M43" s="86"/>
      <c r="N43" s="86"/>
      <c r="O43" s="86"/>
      <c r="P43" s="92"/>
      <c r="Q43" s="92"/>
      <c r="R43" s="92"/>
      <c r="S43" s="92"/>
      <c r="T43" s="92"/>
      <c r="U43" s="92"/>
      <c r="V43" s="92"/>
      <c r="W43" s="92"/>
      <c r="X43" s="92"/>
      <c r="Y43" s="92"/>
      <c r="Z43" s="71"/>
      <c r="AA43" s="92"/>
      <c r="AB43" s="76"/>
      <c r="AC43" s="76"/>
      <c r="AD43" s="66" t="s">
        <v>97</v>
      </c>
      <c r="AE43" s="54"/>
      <c r="AF43" s="54"/>
      <c r="AG43" s="67">
        <v>38687</v>
      </c>
      <c r="AH43" s="63"/>
      <c r="AI43" s="63"/>
      <c r="AJ43" s="63"/>
      <c r="AK43" s="63"/>
      <c r="AL43" s="68" t="s">
        <v>124</v>
      </c>
    </row>
  </sheetData>
  <mergeCells count="220">
    <mergeCell ref="AB10:AB11"/>
    <mergeCell ref="AC10:AC11"/>
    <mergeCell ref="AE10:AE11"/>
    <mergeCell ref="AD10:AD11"/>
    <mergeCell ref="AL8:AL11"/>
    <mergeCell ref="AI10:AK10"/>
    <mergeCell ref="A13:AL13"/>
    <mergeCell ref="U14:U19"/>
    <mergeCell ref="V14:V19"/>
    <mergeCell ref="W14:W19"/>
    <mergeCell ref="A12:AL12"/>
    <mergeCell ref="A9:A11"/>
    <mergeCell ref="B9:B11"/>
    <mergeCell ref="AB8:AC9"/>
    <mergeCell ref="C9:C11"/>
    <mergeCell ref="D9:D11"/>
    <mergeCell ref="E9:E11"/>
    <mergeCell ref="F9:G10"/>
    <mergeCell ref="H9:H11"/>
    <mergeCell ref="AF10:AF11"/>
    <mergeCell ref="Z8:Z11"/>
    <mergeCell ref="AA8:AA11"/>
    <mergeCell ref="O10:P10"/>
    <mergeCell ref="T10:V10"/>
    <mergeCell ref="W10:Y10"/>
    <mergeCell ref="Q10:S10"/>
    <mergeCell ref="B8:K8"/>
    <mergeCell ref="I9:K10"/>
    <mergeCell ref="A4:U4"/>
    <mergeCell ref="A5:B5"/>
    <mergeCell ref="A6:B6"/>
    <mergeCell ref="A7:P7"/>
    <mergeCell ref="L10:N10"/>
    <mergeCell ref="M8:Y9"/>
    <mergeCell ref="A14:A19"/>
    <mergeCell ref="B14:B19"/>
    <mergeCell ref="C14:C19"/>
    <mergeCell ref="D14:D19"/>
    <mergeCell ref="E14:E19"/>
    <mergeCell ref="F14:F19"/>
    <mergeCell ref="G14:G19"/>
    <mergeCell ref="H14:H19"/>
    <mergeCell ref="I23:I25"/>
    <mergeCell ref="I14:I19"/>
    <mergeCell ref="J14:J19"/>
    <mergeCell ref="J23:J25"/>
    <mergeCell ref="A20:A22"/>
    <mergeCell ref="B20:B22"/>
    <mergeCell ref="C20:C22"/>
    <mergeCell ref="E20:E22"/>
    <mergeCell ref="D20:D22"/>
    <mergeCell ref="F20:F22"/>
    <mergeCell ref="G20:G22"/>
    <mergeCell ref="H20:H22"/>
    <mergeCell ref="E23:E25"/>
    <mergeCell ref="F23:F25"/>
    <mergeCell ref="G23:G25"/>
    <mergeCell ref="H23:H25"/>
    <mergeCell ref="A23:A25"/>
    <mergeCell ref="B23:B25"/>
    <mergeCell ref="C23:C25"/>
    <mergeCell ref="D23:D25"/>
    <mergeCell ref="A26:A33"/>
    <mergeCell ref="B26:B33"/>
    <mergeCell ref="C26:C33"/>
    <mergeCell ref="D26:D29"/>
    <mergeCell ref="E26:E33"/>
    <mergeCell ref="F26:F33"/>
    <mergeCell ref="G26:G33"/>
    <mergeCell ref="H26:H33"/>
    <mergeCell ref="I26:I33"/>
    <mergeCell ref="J26:J33"/>
    <mergeCell ref="D30:D33"/>
    <mergeCell ref="A34:A36"/>
    <mergeCell ref="B34:B36"/>
    <mergeCell ref="C34:C36"/>
    <mergeCell ref="D34:D36"/>
    <mergeCell ref="E34:E36"/>
    <mergeCell ref="F34:F36"/>
    <mergeCell ref="G34:G36"/>
    <mergeCell ref="H34:H36"/>
    <mergeCell ref="I34:I36"/>
    <mergeCell ref="J34:J36"/>
    <mergeCell ref="A37:A39"/>
    <mergeCell ref="B37:B39"/>
    <mergeCell ref="C37:C39"/>
    <mergeCell ref="D37:D39"/>
    <mergeCell ref="E37:E39"/>
    <mergeCell ref="F37:F39"/>
    <mergeCell ref="G37:G39"/>
    <mergeCell ref="H37:H39"/>
    <mergeCell ref="I37:I39"/>
    <mergeCell ref="J37:J39"/>
    <mergeCell ref="B40:B43"/>
    <mergeCell ref="C40:C43"/>
    <mergeCell ref="D40:D43"/>
    <mergeCell ref="E40:E43"/>
    <mergeCell ref="F40:F43"/>
    <mergeCell ref="G40:G43"/>
    <mergeCell ref="H40:H43"/>
    <mergeCell ref="I40:I43"/>
    <mergeCell ref="J40:J43"/>
    <mergeCell ref="AE20:AE22"/>
    <mergeCell ref="AF20:AF22"/>
    <mergeCell ref="AE23:AE25"/>
    <mergeCell ref="AF23:AF25"/>
    <mergeCell ref="AE26:AE33"/>
    <mergeCell ref="AF26:AF33"/>
    <mergeCell ref="AE34:AE36"/>
    <mergeCell ref="AF34:AF36"/>
    <mergeCell ref="AE37:AE39"/>
    <mergeCell ref="AF37:AF39"/>
    <mergeCell ref="AE40:AE43"/>
    <mergeCell ref="AF40:AF43"/>
    <mergeCell ref="L14:L19"/>
    <mergeCell ref="O14:O19"/>
    <mergeCell ref="P14:P19"/>
    <mergeCell ref="Q14:Q19"/>
    <mergeCell ref="R14:R19"/>
    <mergeCell ref="S14:S19"/>
    <mergeCell ref="T14:T19"/>
    <mergeCell ref="X14:X19"/>
    <mergeCell ref="Y14:Y19"/>
    <mergeCell ref="Z14:Z19"/>
    <mergeCell ref="AA14:AA19"/>
    <mergeCell ref="AA40:AA43"/>
    <mergeCell ref="Z37:Z39"/>
    <mergeCell ref="AA37:AA39"/>
    <mergeCell ref="AA26:AA33"/>
    <mergeCell ref="Z26:Z33"/>
    <mergeCell ref="Y20:Y22"/>
    <mergeCell ref="Z20:Z22"/>
    <mergeCell ref="L40:L43"/>
    <mergeCell ref="M40:M43"/>
    <mergeCell ref="N40:N43"/>
    <mergeCell ref="O40:O43"/>
    <mergeCell ref="P40:P43"/>
    <mergeCell ref="Q40:Q43"/>
    <mergeCell ref="R40:R43"/>
    <mergeCell ref="S40:S43"/>
    <mergeCell ref="T40:T43"/>
    <mergeCell ref="U40:U43"/>
    <mergeCell ref="V40:V43"/>
    <mergeCell ref="W40:W43"/>
    <mergeCell ref="X40:X43"/>
    <mergeCell ref="Y40:Y43"/>
    <mergeCell ref="Z40:Z43"/>
    <mergeCell ref="L37:L39"/>
    <mergeCell ref="O37:O39"/>
    <mergeCell ref="P37:P39"/>
    <mergeCell ref="Q37:Q39"/>
    <mergeCell ref="W37:W39"/>
    <mergeCell ref="X37:X39"/>
    <mergeCell ref="Y37:Y39"/>
    <mergeCell ref="L26:L33"/>
    <mergeCell ref="O26:O33"/>
    <mergeCell ref="P26:P33"/>
    <mergeCell ref="Q26:Q33"/>
    <mergeCell ref="R26:R33"/>
    <mergeCell ref="S26:S33"/>
    <mergeCell ref="T26:T33"/>
    <mergeCell ref="V37:V39"/>
    <mergeCell ref="R37:R39"/>
    <mergeCell ref="S37:S39"/>
    <mergeCell ref="T37:T39"/>
    <mergeCell ref="U37:U39"/>
    <mergeCell ref="L23:L25"/>
    <mergeCell ref="O23:O25"/>
    <mergeCell ref="P23:P25"/>
    <mergeCell ref="Q23:Q25"/>
    <mergeCell ref="W26:W33"/>
    <mergeCell ref="X26:X33"/>
    <mergeCell ref="AA23:AA25"/>
    <mergeCell ref="W23:W25"/>
    <mergeCell ref="X23:X25"/>
    <mergeCell ref="Y26:Y33"/>
    <mergeCell ref="Y23:Y25"/>
    <mergeCell ref="Z23:Z25"/>
    <mergeCell ref="V23:V25"/>
    <mergeCell ref="R23:R25"/>
    <mergeCell ref="S23:S25"/>
    <mergeCell ref="T23:T25"/>
    <mergeCell ref="U23:U25"/>
    <mergeCell ref="A40:A43"/>
    <mergeCell ref="U20:U22"/>
    <mergeCell ref="V20:V22"/>
    <mergeCell ref="W20:W22"/>
    <mergeCell ref="L20:L22"/>
    <mergeCell ref="O20:O22"/>
    <mergeCell ref="P20:P22"/>
    <mergeCell ref="Q20:Q22"/>
    <mergeCell ref="V26:V33"/>
    <mergeCell ref="U26:U33"/>
    <mergeCell ref="AA20:AA22"/>
    <mergeCell ref="X20:X22"/>
    <mergeCell ref="J20:J22"/>
    <mergeCell ref="I20:I22"/>
    <mergeCell ref="R20:R22"/>
    <mergeCell ref="S20:S22"/>
    <mergeCell ref="T20:T22"/>
    <mergeCell ref="AB26:AB33"/>
    <mergeCell ref="AC26:AC33"/>
    <mergeCell ref="AE14:AE19"/>
    <mergeCell ref="AF14:AF19"/>
    <mergeCell ref="AB14:AB19"/>
    <mergeCell ref="AC14:AC19"/>
    <mergeCell ref="AB20:AB22"/>
    <mergeCell ref="AC20:AC22"/>
    <mergeCell ref="AB23:AB25"/>
    <mergeCell ref="AC23:AC25"/>
    <mergeCell ref="L34:L36"/>
    <mergeCell ref="O34:O36"/>
    <mergeCell ref="AA34:AA36"/>
    <mergeCell ref="AB34:AB36"/>
    <mergeCell ref="Z34:Z36"/>
    <mergeCell ref="AC34:AC36"/>
    <mergeCell ref="AB37:AB39"/>
    <mergeCell ref="AC37:AC39"/>
    <mergeCell ref="AB40:AB43"/>
    <mergeCell ref="AC40:AC43"/>
  </mergeCells>
  <printOptions horizontalCentered="1" verticalCentered="1"/>
  <pageMargins left="1.299212598425197" right="0.5905511811023623" top="0.7874015748031497" bottom="0.7874015748031497" header="0" footer="0.5905511811023623"/>
  <pageSetup horizontalDpi="600" verticalDpi="600" orientation="landscape" paperSize="5" scale="55" r:id="rId4"/>
  <headerFooter alignWithMargins="0">
    <oddFooter>&amp;C&amp;8&amp;P de &amp;N</oddFooter>
  </headerFooter>
  <rowBreaks count="2" manualBreakCount="2">
    <brk id="33" max="255" man="1"/>
    <brk id="39" max="37" man="1"/>
  </rowBreaks>
  <colBreaks count="1" manualBreakCount="1">
    <brk id="3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2006-02-04T01:18:50Z</cp:lastPrinted>
  <dcterms:created xsi:type="dcterms:W3CDTF">2005-11-22T15:52:34Z</dcterms:created>
  <dcterms:modified xsi:type="dcterms:W3CDTF">2006-05-04T15:19:57Z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717529059</vt:i4>
  </property>
  <property fmtid="{D5CDD505-2E9C-101B-9397-08002B2CF9AE}" pid="3" name="_EmailSubject">
    <vt:lpwstr>seguimientos Planes de accion 2005</vt:lpwstr>
  </property>
  <property fmtid="{D5CDD505-2E9C-101B-9397-08002B2CF9AE}" pid="4" name="_AuthorEmail">
    <vt:lpwstr>Nelson@mincomercio.gov.co</vt:lpwstr>
  </property>
  <property fmtid="{D5CDD505-2E9C-101B-9397-08002B2CF9AE}" pid="5" name="_AuthorEmailDisplayName">
    <vt:lpwstr>Nelson Navarrete</vt:lpwstr>
  </property>
  <property fmtid="{D5CDD505-2E9C-101B-9397-08002B2CF9AE}" pid="6" name="_ReviewingToolsShownOnce">
    <vt:lpwstr/>
  </property>
</Properties>
</file>