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<sst xmlns="http://schemas.openxmlformats.org/spreadsheetml/2006/main" count="74" uniqueCount="34">
  <si>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</si>
  <si>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</si>
  <si>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</si>
  <si>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</si>
  <si>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</si>
  <si>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</si>
  <si>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</si>
  <si>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</si>
  <si>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</si>
  <si>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</si>
  <si>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</si>
  <si>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</si>
  <si>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</si>
  <si>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</si>
  <si>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</si>
  <si>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</si>
  <si>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</si>
  <si>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</si>
  <si>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</si>
  <si>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</si>
  <si>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OBLIGACIONES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</si>
  <si>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</si>
  <si>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</si>
  <si>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</si>
  <si>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</si>
  <si>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</si>
  <si>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</si>
  <si>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</si>
  <si>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</si>
  <si>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</si>
  <si>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</si>
  <si>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</si>
  <si>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INFORME DE EJECUCIÓN PRESUPUESTAL ACUMULADA AGOSTO 31 DE 2021</t>
  </si>
  <si>
    <t>GENERADO : SEPTIEMBRE 01 DE 2021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</si>
</sst>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10"/>
      <color theme="0"/>
      <name val="Arial Narrow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4" fillId="33" borderId="14" xfId="0" applyFont="1" applyFill="1" applyBorder="1" applyAlignment="1">
      <alignment/>
    </xf>
    <xf numFmtId="0" fontId="55" fillId="33" borderId="15" xfId="0" applyFont="1" applyFill="1" applyBorder="1" applyAlignment="1">
      <alignment horizontal="center" vertical="center"/>
    </xf>
    <xf numFmtId="4" fontId="55" fillId="33" borderId="15" xfId="0" applyNumberFormat="1" applyFont="1" applyFill="1" applyBorder="1" applyAlignment="1">
      <alignment horizontal="center" vertical="justify" wrapText="1"/>
    </xf>
    <xf numFmtId="0" fontId="55" fillId="33" borderId="15" xfId="0" applyFont="1" applyFill="1" applyBorder="1" applyAlignment="1">
      <alignment horizontal="center" vertical="justify" wrapText="1"/>
    </xf>
    <xf numFmtId="204" fontId="56" fillId="0" borderId="0" xfId="0" applyNumberFormat="1" applyFont="1" applyFill="1" applyBorder="1" applyAlignment="1">
      <alignment horizontal="right" vertical="center" wrapText="1" readingOrder="1"/>
    </xf>
    <xf numFmtId="0" fontId="57" fillId="34" borderId="15" xfId="0" applyFont="1" applyFill="1" applyBorder="1" applyAlignment="1">
      <alignment horizontal="center" vertical="justify" wrapText="1"/>
    </xf>
    <xf numFmtId="0" fontId="57" fillId="34" borderId="15" xfId="0" applyFont="1" applyFill="1" applyBorder="1" applyAlignment="1">
      <alignment horizontal="center" vertical="justify"/>
    </xf>
    <xf numFmtId="0" fontId="57" fillId="34" borderId="16" xfId="0" applyFont="1" applyFill="1" applyBorder="1" applyAlignment="1">
      <alignment horizontal="center" vertical="justify"/>
    </xf>
    <xf numFmtId="4" fontId="58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0" fontId="59" fillId="35" borderId="0" xfId="0" applyNumberFormat="1" applyFont="1" applyFill="1" applyBorder="1" applyAlignment="1">
      <alignment horizontal="right" vertical="center" wrapText="1"/>
    </xf>
    <xf numFmtId="10" fontId="5" fillId="35" borderId="17" xfId="0" applyNumberFormat="1" applyFont="1" applyFill="1" applyBorder="1" applyAlignment="1">
      <alignment horizontal="right" vertical="center" wrapText="1"/>
    </xf>
    <xf numFmtId="10" fontId="5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0" fillId="35" borderId="0" xfId="0" applyNumberFormat="1" applyFont="1" applyFill="1" applyBorder="1" applyAlignment="1">
      <alignment horizontal="right" vertical="center" wrapText="1"/>
    </xf>
    <xf numFmtId="10" fontId="6" fillId="35" borderId="17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10" fontId="6" fillId="3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61" fillId="34" borderId="14" xfId="0" applyFont="1" applyFill="1" applyBorder="1" applyAlignment="1">
      <alignment horizontal="center" vertical="justify" wrapText="1"/>
    </xf>
    <xf numFmtId="4" fontId="5" fillId="0" borderId="1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2" fillId="0" borderId="0" xfId="0" applyNumberFormat="1" applyFont="1" applyFill="1" applyBorder="1" applyAlignment="1">
      <alignment horizontal="right" vertical="center" wrapText="1" readingOrder="1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vertical="center" wrapText="1"/>
    </xf>
    <xf numFmtId="0" fontId="6" fillId="36" borderId="18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left" vertical="center"/>
    </xf>
    <xf numFmtId="4" fontId="6" fillId="36" borderId="18" xfId="0" applyNumberFormat="1" applyFont="1" applyFill="1" applyBorder="1" applyAlignment="1">
      <alignment horizontal="right" vertical="center" wrapText="1"/>
    </xf>
    <xf numFmtId="10" fontId="6" fillId="36" borderId="20" xfId="0" applyNumberFormat="1" applyFont="1" applyFill="1" applyBorder="1" applyAlignment="1">
      <alignment horizontal="right" vertical="center" wrapText="1"/>
    </xf>
    <xf numFmtId="4" fontId="6" fillId="36" borderId="19" xfId="0" applyNumberFormat="1" applyFont="1" applyFill="1" applyBorder="1" applyAlignment="1">
      <alignment horizontal="right" vertical="center" wrapText="1"/>
    </xf>
    <xf numFmtId="10" fontId="60" fillId="36" borderId="19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" fontId="58" fillId="0" borderId="0" xfId="0" applyNumberFormat="1" applyFont="1" applyFill="1" applyBorder="1" applyAlignment="1">
      <alignment vertical="center" wrapText="1" readingOrder="1"/>
    </xf>
    <xf numFmtId="4" fontId="5" fillId="0" borderId="0" xfId="0" applyNumberFormat="1" applyFont="1" applyAlignment="1">
      <alignment vertical="center" wrapText="1"/>
    </xf>
    <xf numFmtId="0" fontId="60" fillId="2" borderId="12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left" vertical="center"/>
    </xf>
    <xf numFmtId="4" fontId="60" fillId="2" borderId="0" xfId="0" applyNumberFormat="1" applyFont="1" applyFill="1" applyBorder="1" applyAlignment="1">
      <alignment vertical="center" wrapText="1"/>
    </xf>
    <xf numFmtId="4" fontId="60" fillId="2" borderId="12" xfId="0" applyNumberFormat="1" applyFont="1" applyFill="1" applyBorder="1" applyAlignment="1">
      <alignment horizontal="right" vertical="center" wrapText="1"/>
    </xf>
    <xf numFmtId="10" fontId="60" fillId="2" borderId="0" xfId="0" applyNumberFormat="1" applyFont="1" applyFill="1" applyBorder="1" applyAlignment="1">
      <alignment horizontal="right" vertical="center" wrapText="1"/>
    </xf>
    <xf numFmtId="10" fontId="60" fillId="2" borderId="17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10" fontId="6" fillId="2" borderId="0" xfId="0" applyNumberFormat="1" applyFont="1" applyFill="1" applyBorder="1" applyAlignment="1">
      <alignment horizontal="right" vertical="center" wrapText="1"/>
    </xf>
    <xf numFmtId="10" fontId="6" fillId="2" borderId="17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4" fontId="6" fillId="2" borderId="0" xfId="0" applyNumberFormat="1" applyFont="1" applyFill="1" applyAlignment="1">
      <alignment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right" vertical="center" wrapText="1"/>
    </xf>
    <xf numFmtId="4" fontId="62" fillId="2" borderId="22" xfId="0" applyNumberFormat="1" applyFont="1" applyFill="1" applyBorder="1" applyAlignment="1">
      <alignment horizontal="right" vertical="center" wrapText="1"/>
    </xf>
    <xf numFmtId="4" fontId="6" fillId="2" borderId="22" xfId="0" applyNumberFormat="1" applyFont="1" applyFill="1" applyBorder="1" applyAlignment="1">
      <alignment vertical="center" wrapText="1"/>
    </xf>
    <xf numFmtId="4" fontId="6" fillId="2" borderId="23" xfId="0" applyNumberFormat="1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4" fontId="6" fillId="2" borderId="19" xfId="0" applyNumberFormat="1" applyFont="1" applyFill="1" applyBorder="1" applyAlignment="1">
      <alignment vertical="center" wrapText="1"/>
    </xf>
    <xf numFmtId="4" fontId="6" fillId="2" borderId="19" xfId="0" applyNumberFormat="1" applyFont="1" applyFill="1" applyBorder="1" applyAlignment="1">
      <alignment horizontal="right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10" fontId="6" fillId="2" borderId="19" xfId="0" applyNumberFormat="1" applyFont="1" applyFill="1" applyBorder="1" applyAlignment="1">
      <alignment horizontal="right" vertical="center" wrapText="1"/>
    </xf>
    <xf numFmtId="10" fontId="6" fillId="2" borderId="20" xfId="0" applyNumberFormat="1" applyFont="1" applyFill="1" applyBorder="1" applyAlignment="1">
      <alignment horizontal="right" vertical="center" wrapText="1"/>
    </xf>
    <xf numFmtId="4" fontId="62" fillId="2" borderId="0" xfId="0" applyNumberFormat="1" applyFont="1" applyFill="1" applyBorder="1" applyAlignment="1">
      <alignment horizontal="right" vertical="center" wrapText="1" readingOrder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7" fontId="0" fillId="0" borderId="0" xfId="0" applyNumberFormat="1" applyAlignment="1">
      <alignment/>
    </xf>
    <xf numFmtId="4" fontId="5" fillId="0" borderId="10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 horizontal="right" vertical="center" wrapText="1"/>
    </xf>
    <xf numFmtId="10" fontId="6" fillId="0" borderId="17" xfId="0" applyNumberFormat="1" applyFont="1" applyFill="1" applyBorder="1" applyAlignment="1">
      <alignment horizontal="righ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10" fontId="6" fillId="2" borderId="22" xfId="0" applyNumberFormat="1" applyFont="1" applyFill="1" applyBorder="1" applyAlignment="1">
      <alignment horizontal="right" vertical="center" wrapText="1"/>
    </xf>
    <xf numFmtId="10" fontId="6" fillId="2" borderId="24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714375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="115" zoomScaleNormal="115" zoomScalePageLayoutView="0" workbookViewId="0" topLeftCell="A4">
      <selection activeCell="A5" sqref="A5:M14"/>
    </sheetView>
  </sheetViews>
  <sheetFormatPr defaultColWidth="11.421875" defaultRowHeight="12.75"/>
  <cols>
    <col min="1" max="1" width="2.57421875" style="0" customWidth="1"/>
    <col min="2" max="2" width="26.7109375" style="0" customWidth="1"/>
    <col min="3" max="3" width="17.00390625" style="0" customWidth="1"/>
    <col min="4" max="4" width="19.00390625" style="0" customWidth="1"/>
    <col min="5" max="5" width="15.8515625" style="0" customWidth="1"/>
    <col min="6" max="6" width="19.28125" style="0" customWidth="1"/>
    <col min="7" max="7" width="19.00390625" style="0" customWidth="1"/>
    <col min="8" max="8" width="18.28125" style="0" customWidth="1"/>
    <col min="9" max="9" width="19.14062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10" t="s">
        <v>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21" customHeight="1">
      <c r="A3" s="110" t="s">
        <v>32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3:13" ht="23.25" customHeight="1" thickBot="1">
      <c r="C4" s="1"/>
      <c r="D4" s="1"/>
      <c r="E4" s="1"/>
      <c r="F4" s="1"/>
      <c r="G4" s="1"/>
      <c r="H4" s="1"/>
      <c r="I4" s="1"/>
      <c r="J4" s="3" t="s">
        <v>33</v>
      </c>
      <c r="K4" s="2"/>
      <c r="L4" s="2"/>
      <c r="M4" s="2"/>
    </row>
    <row r="5" spans="1:13" ht="43.5" customHeight="1" thickBot="1">
      <c r="A5" s="20"/>
      <c r="B5" s="21" t="s">
        <v>7</v>
      </c>
      <c r="C5" s="22" t="s">
        <v>15</v>
      </c>
      <c r="D5" s="23" t="s">
        <v>10</v>
      </c>
      <c r="E5" s="22" t="s">
        <v>21</v>
      </c>
      <c r="F5" s="22" t="s">
        <v>22</v>
      </c>
      <c r="G5" s="23" t="s">
        <v>28</v>
      </c>
      <c r="H5" s="23" t="s">
        <v>26</v>
      </c>
      <c r="I5" s="23" t="s">
        <v>29</v>
      </c>
      <c r="J5" s="51" t="s">
        <v>11</v>
      </c>
      <c r="K5" s="25" t="s">
        <v>13</v>
      </c>
      <c r="L5" s="26" t="s">
        <v>30</v>
      </c>
      <c r="M5" s="27" t="s">
        <v>12</v>
      </c>
    </row>
    <row r="6" spans="1:13" ht="9.75" customHeight="1">
      <c r="A6" s="5"/>
      <c r="B6" s="6"/>
      <c r="C6" s="6"/>
      <c r="D6" s="6"/>
      <c r="E6" s="6"/>
      <c r="F6" s="6"/>
      <c r="G6" s="6"/>
      <c r="H6" s="6"/>
      <c r="I6" s="6"/>
      <c r="J6" s="5"/>
      <c r="K6" s="6"/>
      <c r="L6" s="6"/>
      <c r="M6" s="10"/>
    </row>
    <row r="7" spans="1:13" ht="18" customHeight="1">
      <c r="A7" s="89" t="s">
        <v>3</v>
      </c>
      <c r="B7" s="90" t="s">
        <v>0</v>
      </c>
      <c r="C7" s="85">
        <f>SUM(C8:C11)</f>
        <v>438463554000</v>
      </c>
      <c r="D7" s="85">
        <f aca="true" t="shared" si="0" ref="D7:I7">SUM(D8:D11)</f>
        <v>414301048000</v>
      </c>
      <c r="E7" s="85">
        <f t="shared" si="0"/>
        <v>307683000</v>
      </c>
      <c r="F7" s="85">
        <f t="shared" si="0"/>
        <v>413993365000</v>
      </c>
      <c r="G7" s="85">
        <f t="shared" si="0"/>
        <v>344718105817.96</v>
      </c>
      <c r="H7" s="85">
        <f t="shared" si="0"/>
        <v>256295381484.84</v>
      </c>
      <c r="I7" s="85">
        <f t="shared" si="0"/>
        <v>223483203012.84</v>
      </c>
      <c r="J7" s="86">
        <f aca="true" t="shared" si="1" ref="J7:J12">+F7-G7</f>
        <v>69275259182.03998</v>
      </c>
      <c r="K7" s="80">
        <f aca="true" t="shared" si="2" ref="K7:K12">+G7/F7</f>
        <v>0.8326657742883392</v>
      </c>
      <c r="L7" s="80">
        <f aca="true" t="shared" si="3" ref="L7:L12">+H7/F7</f>
        <v>0.6190808915134183</v>
      </c>
      <c r="M7" s="88">
        <f aca="true" t="shared" si="4" ref="M7:M12">+I7/F7</f>
        <v>0.5398231515445664</v>
      </c>
    </row>
    <row r="8" spans="1:13" ht="29.25" customHeight="1">
      <c r="A8" s="32"/>
      <c r="B8" s="33" t="s">
        <v>1</v>
      </c>
      <c r="C8" s="30">
        <f aca="true" t="shared" si="5" ref="C8:E9">+C22+C36</f>
        <v>54355998000</v>
      </c>
      <c r="D8" s="30">
        <f t="shared" si="5"/>
        <v>54355998000</v>
      </c>
      <c r="E8" s="30">
        <f t="shared" si="5"/>
        <v>307683000</v>
      </c>
      <c r="F8" s="30">
        <f>+D8-E8</f>
        <v>54048315000</v>
      </c>
      <c r="G8" s="30">
        <f aca="true" t="shared" si="6" ref="G8:I9">+G22+G36</f>
        <v>31573728368</v>
      </c>
      <c r="H8" s="30">
        <f t="shared" si="6"/>
        <v>31348279139</v>
      </c>
      <c r="I8" s="30">
        <f t="shared" si="6"/>
        <v>31348279139</v>
      </c>
      <c r="J8" s="63">
        <f t="shared" si="1"/>
        <v>22474586632</v>
      </c>
      <c r="K8" s="34">
        <f t="shared" si="2"/>
        <v>0.5841759982341725</v>
      </c>
      <c r="L8" s="34">
        <f t="shared" si="3"/>
        <v>0.5800047446252488</v>
      </c>
      <c r="M8" s="35">
        <f t="shared" si="4"/>
        <v>0.5800047446252488</v>
      </c>
    </row>
    <row r="9" spans="1:13" ht="25.5" customHeight="1">
      <c r="A9" s="32"/>
      <c r="B9" s="37" t="s">
        <v>18</v>
      </c>
      <c r="C9" s="30">
        <f t="shared" si="5"/>
        <v>21345099000</v>
      </c>
      <c r="D9" s="30">
        <f t="shared" si="5"/>
        <v>21345099000</v>
      </c>
      <c r="E9" s="30">
        <v>0</v>
      </c>
      <c r="F9" s="30">
        <f>+D9-E9</f>
        <v>21345099000</v>
      </c>
      <c r="G9" s="30">
        <f t="shared" si="6"/>
        <v>18645518059.4</v>
      </c>
      <c r="H9" s="30">
        <f t="shared" si="6"/>
        <v>11157576273.78</v>
      </c>
      <c r="I9" s="30">
        <f t="shared" si="6"/>
        <v>11073039868.78</v>
      </c>
      <c r="J9" s="63">
        <f t="shared" si="1"/>
        <v>2699580940.5999985</v>
      </c>
      <c r="K9" s="34">
        <f t="shared" si="2"/>
        <v>0.8735268953027578</v>
      </c>
      <c r="L9" s="34">
        <f t="shared" si="3"/>
        <v>0.5227230978774098</v>
      </c>
      <c r="M9" s="35">
        <f t="shared" si="4"/>
        <v>0.5187626381484575</v>
      </c>
    </row>
    <row r="10" spans="1:13" ht="26.25" customHeight="1">
      <c r="A10" s="32"/>
      <c r="B10" s="33" t="s">
        <v>8</v>
      </c>
      <c r="C10" s="30">
        <f>+C24+C38</f>
        <v>349927742000</v>
      </c>
      <c r="D10" s="30">
        <f aca="true" t="shared" si="7" ref="D10:I10">+D24+D38</f>
        <v>325765236000</v>
      </c>
      <c r="E10" s="30">
        <v>0</v>
      </c>
      <c r="F10" s="30">
        <f>+D10-E10</f>
        <v>325765236000</v>
      </c>
      <c r="G10" s="30">
        <f t="shared" si="7"/>
        <v>282608227441.56</v>
      </c>
      <c r="H10" s="30">
        <f t="shared" si="7"/>
        <v>201898894123.06</v>
      </c>
      <c r="I10" s="30">
        <f t="shared" si="7"/>
        <v>169171252056.06</v>
      </c>
      <c r="J10" s="63">
        <f t="shared" si="1"/>
        <v>43157008558.44</v>
      </c>
      <c r="K10" s="34">
        <f t="shared" si="2"/>
        <v>0.8675211355012724</v>
      </c>
      <c r="L10" s="34">
        <f t="shared" si="3"/>
        <v>0.6197680777793613</v>
      </c>
      <c r="M10" s="35">
        <f t="shared" si="4"/>
        <v>0.5193041901378943</v>
      </c>
    </row>
    <row r="11" spans="1:13" ht="37.5" customHeight="1">
      <c r="A11" s="32"/>
      <c r="B11" s="38" t="s">
        <v>25</v>
      </c>
      <c r="C11" s="30">
        <f aca="true" t="shared" si="8" ref="C11:I12">+C25+C39</f>
        <v>12834715000</v>
      </c>
      <c r="D11" s="30">
        <f>+D25+D39</f>
        <v>12834715000</v>
      </c>
      <c r="E11" s="30">
        <v>0</v>
      </c>
      <c r="F11" s="30">
        <f>+D11-E11</f>
        <v>12834715000</v>
      </c>
      <c r="G11" s="30">
        <f>+G25+G39</f>
        <v>11890631949</v>
      </c>
      <c r="H11" s="30">
        <f>+H25+H39</f>
        <v>11890631949</v>
      </c>
      <c r="I11" s="30">
        <f>+I25+I39</f>
        <v>11890631949</v>
      </c>
      <c r="J11" s="63">
        <f t="shared" si="1"/>
        <v>944083051</v>
      </c>
      <c r="K11" s="34">
        <f t="shared" si="2"/>
        <v>0.9264430062529632</v>
      </c>
      <c r="L11" s="34">
        <f t="shared" si="3"/>
        <v>0.9264430062529632</v>
      </c>
      <c r="M11" s="35">
        <f t="shared" si="4"/>
        <v>0.9264430062529632</v>
      </c>
    </row>
    <row r="12" spans="1:13" ht="18.75" customHeight="1">
      <c r="A12" s="82" t="s">
        <v>4</v>
      </c>
      <c r="B12" s="90" t="s">
        <v>2</v>
      </c>
      <c r="C12" s="85">
        <f t="shared" si="8"/>
        <v>251446291660</v>
      </c>
      <c r="D12" s="85">
        <f t="shared" si="8"/>
        <v>307110871660</v>
      </c>
      <c r="E12" s="85">
        <f t="shared" si="8"/>
        <v>0</v>
      </c>
      <c r="F12" s="85">
        <f t="shared" si="8"/>
        <v>307110871660</v>
      </c>
      <c r="G12" s="85">
        <f t="shared" si="8"/>
        <v>285391358821.4</v>
      </c>
      <c r="H12" s="85">
        <f t="shared" si="8"/>
        <v>33377281830.36</v>
      </c>
      <c r="I12" s="85">
        <f t="shared" si="8"/>
        <v>33223172256.36</v>
      </c>
      <c r="J12" s="86">
        <f t="shared" si="1"/>
        <v>21719512838.599976</v>
      </c>
      <c r="K12" s="80">
        <f t="shared" si="2"/>
        <v>0.9292779421281918</v>
      </c>
      <c r="L12" s="80">
        <f t="shared" si="3"/>
        <v>0.10868153787571455</v>
      </c>
      <c r="M12" s="88">
        <f t="shared" si="4"/>
        <v>0.10817973351702478</v>
      </c>
    </row>
    <row r="13" spans="1:13" ht="8.25" customHeight="1">
      <c r="A13" s="39"/>
      <c r="B13" s="40"/>
      <c r="C13" s="41"/>
      <c r="D13" s="31"/>
      <c r="E13" s="31"/>
      <c r="F13" s="31"/>
      <c r="G13" s="31"/>
      <c r="H13" s="31"/>
      <c r="I13" s="31"/>
      <c r="J13" s="60"/>
      <c r="K13" s="42"/>
      <c r="L13" s="42"/>
      <c r="M13" s="43"/>
    </row>
    <row r="14" spans="1:13" ht="15.75" customHeight="1" thickBot="1">
      <c r="A14" s="65" t="s">
        <v>5</v>
      </c>
      <c r="B14" s="66" t="s">
        <v>6</v>
      </c>
      <c r="C14" s="69">
        <f>+C28+C42</f>
        <v>689909845660</v>
      </c>
      <c r="D14" s="69">
        <f aca="true" t="shared" si="9" ref="D14:I14">+D28+D42</f>
        <v>721411919660</v>
      </c>
      <c r="E14" s="69">
        <f t="shared" si="9"/>
        <v>307683000</v>
      </c>
      <c r="F14" s="69">
        <f t="shared" si="9"/>
        <v>721104236660</v>
      </c>
      <c r="G14" s="69">
        <f t="shared" si="9"/>
        <v>630109464639.36</v>
      </c>
      <c r="H14" s="69">
        <f t="shared" si="9"/>
        <v>289672663315.2</v>
      </c>
      <c r="I14" s="69">
        <f t="shared" si="9"/>
        <v>256706375269.19998</v>
      </c>
      <c r="J14" s="67">
        <f>+F14-G14</f>
        <v>90994772020.64001</v>
      </c>
      <c r="K14" s="70">
        <f>+G14/F14</f>
        <v>0.8738119020876811</v>
      </c>
      <c r="L14" s="70">
        <f>+H14/F14</f>
        <v>0.4017070606281577</v>
      </c>
      <c r="M14" s="68">
        <f>+I14/F14</f>
        <v>0.35599066295631376</v>
      </c>
    </row>
    <row r="15" spans="1:13" ht="12.7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</row>
    <row r="16" spans="1:13" ht="15" customHeight="1">
      <c r="A16" s="108" t="s">
        <v>17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1:13" ht="16.5" customHeight="1">
      <c r="A17" s="108" t="s">
        <v>32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24" customHeight="1" thickBot="1">
      <c r="A18" s="11"/>
      <c r="B18" s="11"/>
      <c r="C18" s="12"/>
      <c r="D18" s="12"/>
      <c r="E18" s="12"/>
      <c r="F18" s="12"/>
      <c r="G18" s="12"/>
      <c r="H18" s="12"/>
      <c r="I18" s="12"/>
      <c r="J18" s="16"/>
      <c r="K18" s="9"/>
      <c r="L18" s="9"/>
      <c r="M18" s="9"/>
    </row>
    <row r="19" spans="1:13" ht="42.75" customHeight="1" thickBot="1">
      <c r="A19" s="20"/>
      <c r="B19" s="21" t="s">
        <v>7</v>
      </c>
      <c r="C19" s="22" t="s">
        <v>15</v>
      </c>
      <c r="D19" s="22" t="s">
        <v>10</v>
      </c>
      <c r="E19" s="22" t="s">
        <v>21</v>
      </c>
      <c r="F19" s="22" t="s">
        <v>22</v>
      </c>
      <c r="G19" s="22" t="s">
        <v>24</v>
      </c>
      <c r="H19" s="22" t="s">
        <v>14</v>
      </c>
      <c r="I19" s="22" t="s">
        <v>23</v>
      </c>
      <c r="J19" s="51" t="s">
        <v>11</v>
      </c>
      <c r="K19" s="25" t="s">
        <v>13</v>
      </c>
      <c r="L19" s="26" t="s">
        <v>27</v>
      </c>
      <c r="M19" s="27" t="s">
        <v>12</v>
      </c>
    </row>
    <row r="20" spans="1:13" ht="12" customHeight="1">
      <c r="A20" s="7"/>
      <c r="B20" s="8"/>
      <c r="C20" s="9"/>
      <c r="D20" s="9"/>
      <c r="E20" s="9"/>
      <c r="F20" s="9"/>
      <c r="G20" s="9"/>
      <c r="H20" s="9"/>
      <c r="I20" s="9"/>
      <c r="J20" s="113"/>
      <c r="K20" s="61"/>
      <c r="L20" s="61"/>
      <c r="M20" s="114"/>
    </row>
    <row r="21" spans="1:13" ht="25.5" customHeight="1">
      <c r="A21" s="89" t="s">
        <v>3</v>
      </c>
      <c r="B21" s="91" t="s">
        <v>0</v>
      </c>
      <c r="C21" s="85">
        <f>SUM(C22:C25)</f>
        <v>423160702000</v>
      </c>
      <c r="D21" s="85">
        <f aca="true" t="shared" si="10" ref="D21:I21">SUM(D22:D25)</f>
        <v>398998196000</v>
      </c>
      <c r="E21" s="85">
        <v>0</v>
      </c>
      <c r="F21" s="85">
        <f t="shared" si="10"/>
        <v>398998196000</v>
      </c>
      <c r="G21" s="84">
        <f t="shared" si="10"/>
        <v>335178123718.47</v>
      </c>
      <c r="H21" s="84">
        <f t="shared" si="10"/>
        <v>247641489865.6</v>
      </c>
      <c r="I21" s="84">
        <f t="shared" si="10"/>
        <v>214841140429.6</v>
      </c>
      <c r="J21" s="86">
        <f aca="true" t="shared" si="11" ref="J21:J26">+F21-G21</f>
        <v>63820072281.53003</v>
      </c>
      <c r="K21" s="87">
        <f aca="true" t="shared" si="12" ref="K21:K26">+G21/F21</f>
        <v>0.840049220970588</v>
      </c>
      <c r="L21" s="87">
        <f aca="true" t="shared" si="13" ref="L21:L26">+H21/F21</f>
        <v>0.6206581692554821</v>
      </c>
      <c r="M21" s="88">
        <f aca="true" t="shared" si="14" ref="M21:M26">+I21/F21</f>
        <v>0.5384514080098748</v>
      </c>
    </row>
    <row r="22" spans="1:13" ht="24.75" customHeight="1">
      <c r="A22" s="32"/>
      <c r="B22" s="37" t="s">
        <v>1</v>
      </c>
      <c r="C22" s="30">
        <v>41107301000</v>
      </c>
      <c r="D22" s="30">
        <v>41107301000</v>
      </c>
      <c r="E22" s="28">
        <v>0</v>
      </c>
      <c r="F22" s="30">
        <f>+D22-E22</f>
        <v>41107301000</v>
      </c>
      <c r="G22" s="56">
        <v>23818193499</v>
      </c>
      <c r="H22" s="56">
        <v>23626646662</v>
      </c>
      <c r="I22" s="56">
        <v>23626646662</v>
      </c>
      <c r="J22" s="59">
        <f t="shared" si="11"/>
        <v>17289107501</v>
      </c>
      <c r="K22" s="29">
        <f t="shared" si="12"/>
        <v>0.5794151627468804</v>
      </c>
      <c r="L22" s="29">
        <f t="shared" si="13"/>
        <v>0.5747554835088784</v>
      </c>
      <c r="M22" s="36">
        <f t="shared" si="14"/>
        <v>0.5747554835088784</v>
      </c>
    </row>
    <row r="23" spans="1:13" ht="21" customHeight="1">
      <c r="A23" s="32"/>
      <c r="B23" s="37" t="s">
        <v>18</v>
      </c>
      <c r="C23" s="30">
        <v>19428254000</v>
      </c>
      <c r="D23" s="30">
        <v>19428254000</v>
      </c>
      <c r="E23" s="28">
        <v>0</v>
      </c>
      <c r="F23" s="30">
        <f>+D23-E23</f>
        <v>19428254000</v>
      </c>
      <c r="G23" s="74">
        <v>16903009622.91</v>
      </c>
      <c r="H23" s="75">
        <v>10267255925.54</v>
      </c>
      <c r="I23" s="75">
        <v>10194548556.54</v>
      </c>
      <c r="J23" s="59">
        <f t="shared" si="11"/>
        <v>2525244377.09</v>
      </c>
      <c r="K23" s="29">
        <f t="shared" si="12"/>
        <v>0.8700220628631888</v>
      </c>
      <c r="L23" s="29">
        <f t="shared" si="13"/>
        <v>0.5284703363225538</v>
      </c>
      <c r="M23" s="36">
        <f t="shared" si="14"/>
        <v>0.5247279841276525</v>
      </c>
    </row>
    <row r="24" spans="1:13" ht="30.75" customHeight="1">
      <c r="A24" s="32"/>
      <c r="B24" s="37" t="s">
        <v>8</v>
      </c>
      <c r="C24" s="30">
        <v>349794367000</v>
      </c>
      <c r="D24" s="30">
        <v>325631861000</v>
      </c>
      <c r="E24" s="30">
        <v>0</v>
      </c>
      <c r="F24" s="30">
        <f>+D24-E24</f>
        <v>325631861000</v>
      </c>
      <c r="G24" s="75">
        <v>282566288647.56</v>
      </c>
      <c r="H24" s="75">
        <v>201856955329.06</v>
      </c>
      <c r="I24" s="75">
        <v>169129313262.06</v>
      </c>
      <c r="J24" s="59">
        <f t="shared" si="11"/>
        <v>43065572352.44</v>
      </c>
      <c r="K24" s="29">
        <f t="shared" si="12"/>
        <v>0.8677476699602192</v>
      </c>
      <c r="L24" s="29">
        <f t="shared" si="13"/>
        <v>0.6198931354848597</v>
      </c>
      <c r="M24" s="36">
        <f t="shared" si="14"/>
        <v>0.5193880990105572</v>
      </c>
    </row>
    <row r="25" spans="1:13" ht="19.5" customHeight="1">
      <c r="A25" s="32"/>
      <c r="B25" s="38" t="s">
        <v>25</v>
      </c>
      <c r="C25" s="30">
        <v>12830780000</v>
      </c>
      <c r="D25" s="30">
        <v>12830780000</v>
      </c>
      <c r="E25" s="30">
        <v>0</v>
      </c>
      <c r="F25" s="30">
        <f>+D25-E25</f>
        <v>12830780000</v>
      </c>
      <c r="G25" s="75">
        <v>11890631949</v>
      </c>
      <c r="H25" s="75">
        <v>11890631949</v>
      </c>
      <c r="I25" s="75">
        <v>11890631949</v>
      </c>
      <c r="J25" s="59">
        <f t="shared" si="11"/>
        <v>940148051</v>
      </c>
      <c r="K25" s="29">
        <f t="shared" si="12"/>
        <v>0.9267271318657166</v>
      </c>
      <c r="L25" s="29">
        <f t="shared" si="13"/>
        <v>0.9267271318657166</v>
      </c>
      <c r="M25" s="36">
        <f t="shared" si="14"/>
        <v>0.9267271318657166</v>
      </c>
    </row>
    <row r="26" spans="1:13" ht="24.75" customHeight="1">
      <c r="A26" s="82" t="s">
        <v>4</v>
      </c>
      <c r="B26" s="83" t="s">
        <v>2</v>
      </c>
      <c r="C26" s="85">
        <v>241952330660</v>
      </c>
      <c r="D26" s="85">
        <v>297616910660</v>
      </c>
      <c r="E26" s="85">
        <v>0</v>
      </c>
      <c r="F26" s="85">
        <f>+D26-E26</f>
        <v>297616910660</v>
      </c>
      <c r="G26" s="92">
        <v>277686894261.5</v>
      </c>
      <c r="H26" s="92">
        <v>29842111019.39</v>
      </c>
      <c r="I26" s="92">
        <v>29694955835.39</v>
      </c>
      <c r="J26" s="86">
        <f t="shared" si="11"/>
        <v>19930016398.5</v>
      </c>
      <c r="K26" s="87">
        <f t="shared" si="12"/>
        <v>0.9330346640777136</v>
      </c>
      <c r="L26" s="87">
        <f t="shared" si="13"/>
        <v>0.1002702129835689</v>
      </c>
      <c r="M26" s="88">
        <f t="shared" si="14"/>
        <v>0.09977576801512385</v>
      </c>
    </row>
    <row r="27" spans="1:13" ht="10.5" customHeight="1">
      <c r="A27" s="44"/>
      <c r="B27" s="45"/>
      <c r="C27" s="55"/>
      <c r="D27" s="14"/>
      <c r="E27" s="55"/>
      <c r="F27" s="54"/>
      <c r="G27" s="72"/>
      <c r="H27" s="72"/>
      <c r="I27" s="72"/>
      <c r="J27" s="115"/>
      <c r="K27" s="4"/>
      <c r="L27" s="4"/>
      <c r="M27" s="116"/>
    </row>
    <row r="28" spans="1:13" ht="13.5" thickBot="1">
      <c r="A28" s="93" t="s">
        <v>5</v>
      </c>
      <c r="B28" s="94" t="s">
        <v>6</v>
      </c>
      <c r="C28" s="95">
        <f aca="true" t="shared" si="15" ref="C28:I28">+C21+C26</f>
        <v>665113032660</v>
      </c>
      <c r="D28" s="95">
        <f t="shared" si="15"/>
        <v>696615106660</v>
      </c>
      <c r="E28" s="96">
        <f t="shared" si="15"/>
        <v>0</v>
      </c>
      <c r="F28" s="97">
        <f t="shared" si="15"/>
        <v>696615106660</v>
      </c>
      <c r="G28" s="98">
        <f t="shared" si="15"/>
        <v>612865017979.97</v>
      </c>
      <c r="H28" s="98">
        <f t="shared" si="15"/>
        <v>277483600884.99</v>
      </c>
      <c r="I28" s="99">
        <f t="shared" si="15"/>
        <v>244536096264.99</v>
      </c>
      <c r="J28" s="117">
        <f>+F28-G28</f>
        <v>83750088680.03003</v>
      </c>
      <c r="K28" s="118">
        <f>+G28/F28</f>
        <v>0.879775663950816</v>
      </c>
      <c r="L28" s="118">
        <f>+H28/F28</f>
        <v>0.3983312997839173</v>
      </c>
      <c r="M28" s="119">
        <f>+I28/F28</f>
        <v>0.3510347305522069</v>
      </c>
    </row>
    <row r="29" spans="1:13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08" t="s">
        <v>31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8.75" customHeight="1">
      <c r="A31" s="108" t="s">
        <v>32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22.5" customHeight="1" thickBot="1">
      <c r="A32" s="17"/>
      <c r="B32" s="17"/>
      <c r="C32" s="18"/>
      <c r="D32" s="18"/>
      <c r="E32" s="18"/>
      <c r="F32" s="18"/>
      <c r="G32" s="18"/>
      <c r="H32" s="18"/>
      <c r="I32" s="18"/>
      <c r="J32" s="16"/>
      <c r="K32" s="19"/>
      <c r="L32" s="19"/>
      <c r="M32" s="19"/>
    </row>
    <row r="33" spans="1:13" ht="42" customHeight="1" thickBot="1">
      <c r="A33" s="20"/>
      <c r="B33" s="21" t="s">
        <v>7</v>
      </c>
      <c r="C33" s="22" t="s">
        <v>15</v>
      </c>
      <c r="D33" s="22" t="s">
        <v>10</v>
      </c>
      <c r="E33" s="22" t="s">
        <v>21</v>
      </c>
      <c r="F33" s="22" t="s">
        <v>22</v>
      </c>
      <c r="G33" s="22" t="s">
        <v>19</v>
      </c>
      <c r="H33" s="22" t="s">
        <v>20</v>
      </c>
      <c r="I33" s="22" t="s">
        <v>23</v>
      </c>
      <c r="J33" s="51" t="s">
        <v>11</v>
      </c>
      <c r="K33" s="25" t="s">
        <v>13</v>
      </c>
      <c r="L33" s="26" t="s">
        <v>27</v>
      </c>
      <c r="M33" s="27" t="s">
        <v>12</v>
      </c>
    </row>
    <row r="34" spans="1:13" ht="10.5" customHeight="1">
      <c r="A34" s="7"/>
      <c r="B34" s="8"/>
      <c r="C34" s="9"/>
      <c r="D34" s="9"/>
      <c r="E34" s="9"/>
      <c r="F34" s="9"/>
      <c r="G34" s="9"/>
      <c r="H34" s="9"/>
      <c r="I34" s="9"/>
      <c r="J34" s="52"/>
      <c r="K34" s="9"/>
      <c r="L34" s="9"/>
      <c r="M34" s="53"/>
    </row>
    <row r="35" spans="1:13" ht="24" customHeight="1">
      <c r="A35" s="82" t="s">
        <v>3</v>
      </c>
      <c r="B35" s="83" t="s">
        <v>0</v>
      </c>
      <c r="C35" s="84">
        <f aca="true" t="shared" si="16" ref="C35:I35">SUM(C36:C39)</f>
        <v>15302852000</v>
      </c>
      <c r="D35" s="84">
        <f t="shared" si="16"/>
        <v>15302852000</v>
      </c>
      <c r="E35" s="84">
        <f t="shared" si="16"/>
        <v>307683000</v>
      </c>
      <c r="F35" s="84">
        <f t="shared" si="16"/>
        <v>14995169000</v>
      </c>
      <c r="G35" s="85">
        <f t="shared" si="16"/>
        <v>9539982099.49</v>
      </c>
      <c r="H35" s="85">
        <f t="shared" si="16"/>
        <v>8653891619.24</v>
      </c>
      <c r="I35" s="85">
        <f t="shared" si="16"/>
        <v>8642062583.24</v>
      </c>
      <c r="J35" s="86">
        <f aca="true" t="shared" si="17" ref="J35:J40">+F35-G35</f>
        <v>5455186900.51</v>
      </c>
      <c r="K35" s="87">
        <f aca="true" t="shared" si="18" ref="K35:K40">+G35/F35</f>
        <v>0.6362037066397851</v>
      </c>
      <c r="L35" s="87">
        <f aca="true" t="shared" si="19" ref="L35:L40">+H35/F35</f>
        <v>0.5771119764798917</v>
      </c>
      <c r="M35" s="88">
        <f aca="true" t="shared" si="20" ref="M35:M40">+I35/F35</f>
        <v>0.5763231200155197</v>
      </c>
    </row>
    <row r="36" spans="1:13" ht="19.5" customHeight="1">
      <c r="A36" s="46"/>
      <c r="B36" s="33" t="s">
        <v>1</v>
      </c>
      <c r="C36" s="62">
        <v>13248697000</v>
      </c>
      <c r="D36" s="62">
        <v>13248697000</v>
      </c>
      <c r="E36" s="62">
        <v>307683000</v>
      </c>
      <c r="F36" s="62">
        <f>+D36-E36</f>
        <v>12941014000</v>
      </c>
      <c r="G36" s="73">
        <v>7755534869</v>
      </c>
      <c r="H36" s="73">
        <v>7721632477</v>
      </c>
      <c r="I36" s="73">
        <v>7721632477</v>
      </c>
      <c r="J36" s="59">
        <f t="shared" si="17"/>
        <v>5185479131</v>
      </c>
      <c r="K36" s="29">
        <f t="shared" si="18"/>
        <v>0.5992988547110759</v>
      </c>
      <c r="L36" s="29">
        <f t="shared" si="19"/>
        <v>0.5966790915302309</v>
      </c>
      <c r="M36" s="36">
        <f t="shared" si="20"/>
        <v>0.5966790915302309</v>
      </c>
    </row>
    <row r="37" spans="1:13" ht="19.5" customHeight="1">
      <c r="A37" s="46"/>
      <c r="B37" s="37" t="s">
        <v>18</v>
      </c>
      <c r="C37" s="62">
        <v>1916845000</v>
      </c>
      <c r="D37" s="62">
        <v>1916845000</v>
      </c>
      <c r="E37" s="62">
        <v>0</v>
      </c>
      <c r="F37" s="62">
        <f>+D37-E37</f>
        <v>1916845000</v>
      </c>
      <c r="G37" s="73">
        <v>1742508436.49</v>
      </c>
      <c r="H37" s="73">
        <v>890320348.24</v>
      </c>
      <c r="I37" s="73">
        <v>878491312.24</v>
      </c>
      <c r="J37" s="59">
        <f t="shared" si="17"/>
        <v>174336563.51</v>
      </c>
      <c r="K37" s="29">
        <f t="shared" si="18"/>
        <v>0.9090502552319045</v>
      </c>
      <c r="L37" s="29">
        <f t="shared" si="19"/>
        <v>0.464471748232121</v>
      </c>
      <c r="M37" s="36">
        <f t="shared" si="20"/>
        <v>0.45830065145590804</v>
      </c>
    </row>
    <row r="38" spans="1:13" ht="24.75" customHeight="1">
      <c r="A38" s="46"/>
      <c r="B38" s="33" t="s">
        <v>8</v>
      </c>
      <c r="C38" s="62">
        <v>133375000</v>
      </c>
      <c r="D38" s="62">
        <v>133375000</v>
      </c>
      <c r="E38" s="62">
        <v>0</v>
      </c>
      <c r="F38" s="62">
        <f>+D38-E38</f>
        <v>133375000</v>
      </c>
      <c r="G38" s="73">
        <v>41938794</v>
      </c>
      <c r="H38" s="73">
        <v>41938794</v>
      </c>
      <c r="I38" s="73">
        <v>41938794</v>
      </c>
      <c r="J38" s="59">
        <f t="shared" si="17"/>
        <v>91436206</v>
      </c>
      <c r="K38" s="29">
        <f t="shared" si="18"/>
        <v>0.31444269165885663</v>
      </c>
      <c r="L38" s="29">
        <f t="shared" si="19"/>
        <v>0.31444269165885663</v>
      </c>
      <c r="M38" s="36">
        <f t="shared" si="20"/>
        <v>0.31444269165885663</v>
      </c>
    </row>
    <row r="39" spans="1:13" ht="19.5" customHeight="1">
      <c r="A39" s="32"/>
      <c r="B39" s="38" t="s">
        <v>25</v>
      </c>
      <c r="C39" s="62">
        <v>3935000</v>
      </c>
      <c r="D39" s="62">
        <v>3935000</v>
      </c>
      <c r="E39" s="62">
        <v>0</v>
      </c>
      <c r="F39" s="62">
        <f>+D39-E39</f>
        <v>3935000</v>
      </c>
      <c r="G39" s="73">
        <v>0</v>
      </c>
      <c r="H39" s="73">
        <v>0</v>
      </c>
      <c r="I39" s="73">
        <v>0</v>
      </c>
      <c r="J39" s="59">
        <f t="shared" si="17"/>
        <v>3935000</v>
      </c>
      <c r="K39" s="29">
        <f t="shared" si="18"/>
        <v>0</v>
      </c>
      <c r="L39" s="29">
        <f t="shared" si="19"/>
        <v>0</v>
      </c>
      <c r="M39" s="36">
        <f t="shared" si="20"/>
        <v>0</v>
      </c>
    </row>
    <row r="40" spans="1:13" ht="29.25" customHeight="1">
      <c r="A40" s="76" t="s">
        <v>4</v>
      </c>
      <c r="B40" s="77" t="s">
        <v>2</v>
      </c>
      <c r="C40" s="78">
        <v>9493961000</v>
      </c>
      <c r="D40" s="78">
        <v>9493961000</v>
      </c>
      <c r="E40" s="78">
        <v>0</v>
      </c>
      <c r="F40" s="78">
        <f>+D40-E40</f>
        <v>9493961000</v>
      </c>
      <c r="G40" s="107">
        <v>7704464559.9</v>
      </c>
      <c r="H40" s="107">
        <v>3535170810.97</v>
      </c>
      <c r="I40" s="107">
        <v>3528216420.97</v>
      </c>
      <c r="J40" s="79">
        <f t="shared" si="17"/>
        <v>1789496440.1000004</v>
      </c>
      <c r="K40" s="80">
        <f t="shared" si="18"/>
        <v>0.8115121349139731</v>
      </c>
      <c r="L40" s="80">
        <f t="shared" si="19"/>
        <v>0.3723599465986852</v>
      </c>
      <c r="M40" s="81">
        <f t="shared" si="20"/>
        <v>0.37162743990311314</v>
      </c>
    </row>
    <row r="41" spans="1:13" ht="6.75" customHeight="1">
      <c r="A41" s="47"/>
      <c r="B41" s="48"/>
      <c r="C41" s="64"/>
      <c r="D41" s="64"/>
      <c r="E41" s="64"/>
      <c r="F41" s="64"/>
      <c r="G41" s="71"/>
      <c r="H41" s="71"/>
      <c r="I41" s="71"/>
      <c r="J41" s="60"/>
      <c r="K41" s="49"/>
      <c r="L41" s="49"/>
      <c r="M41" s="43"/>
    </row>
    <row r="42" spans="1:13" ht="21.75" customHeight="1" thickBot="1">
      <c r="A42" s="100" t="s">
        <v>5</v>
      </c>
      <c r="B42" s="101" t="s">
        <v>6</v>
      </c>
      <c r="C42" s="102">
        <f>+C35+C40</f>
        <v>24796813000</v>
      </c>
      <c r="D42" s="102">
        <f aca="true" t="shared" si="21" ref="D42:I42">+D35+D40</f>
        <v>24796813000</v>
      </c>
      <c r="E42" s="102">
        <f t="shared" si="21"/>
        <v>307683000</v>
      </c>
      <c r="F42" s="102">
        <f t="shared" si="21"/>
        <v>24489130000</v>
      </c>
      <c r="G42" s="103">
        <f t="shared" si="21"/>
        <v>17244446659.39</v>
      </c>
      <c r="H42" s="103">
        <f t="shared" si="21"/>
        <v>12189062430.21</v>
      </c>
      <c r="I42" s="103">
        <f t="shared" si="21"/>
        <v>12170279004.21</v>
      </c>
      <c r="J42" s="104">
        <f>+F42-G42</f>
        <v>7244683340.610001</v>
      </c>
      <c r="K42" s="105">
        <f>+G42/F42</f>
        <v>0.704167386076598</v>
      </c>
      <c r="L42" s="105">
        <f>+H42/F42</f>
        <v>0.49773358343926466</v>
      </c>
      <c r="M42" s="106">
        <f>+I42/F42</f>
        <v>0.49696657268796396</v>
      </c>
    </row>
    <row r="43" spans="1:13" ht="12.7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1"/>
      <c r="B44" s="50" t="s">
        <v>16</v>
      </c>
      <c r="C44" s="14"/>
      <c r="D44" s="14"/>
      <c r="E44" s="14"/>
      <c r="F44" s="58"/>
      <c r="G44" s="58"/>
      <c r="H44" s="58"/>
      <c r="I44" s="58"/>
      <c r="J44" s="58"/>
      <c r="K44" s="57"/>
      <c r="L44" s="15"/>
      <c r="M44" s="15"/>
    </row>
    <row r="45" spans="6:9" ht="12.75">
      <c r="F45" s="24"/>
      <c r="G45" s="12"/>
      <c r="H45" s="12"/>
      <c r="I45" s="12"/>
    </row>
    <row r="46" ht="12.75">
      <c r="D46" s="1"/>
    </row>
    <row r="48" ht="12.75">
      <c r="D48" s="112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" bottom="0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2021-09-03T17:13:09Z</cp:lastPrinted>
  <dcterms:created xsi:type="dcterms:W3CDTF">2011-02-09T13:24:23Z</dcterms:created>
  <dcterms:modified xsi:type="dcterms:W3CDTF">2021-09-03T17:13:44Z</dcterms:modified>
  <cp:category/>
  <cp:version/>
  <cp:contentType/>
  <cp:contentStatus/>
</cp:coreProperties>
</file>