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<sst xmlns="http://schemas.openxmlformats.org/spreadsheetml/2006/main" count="74" uniqueCount="32">
  <si>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</si>
  <si>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</si>
  <si>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</si>
  <si>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</si>
  <si>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</si>
  <si>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</si>
  <si>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</si>
  <si>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</si>
  <si>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</si>
  <si>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</si>
  <si>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</si>
  <si>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</si>
  <si>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</si>
  <si>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</si>
  <si>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</si>
  <si>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</si>
  <si>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</si>
  <si>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</si>
  <si>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</si>
  <si>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</si>
  <si>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</si>
  <si>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</si>
  <si>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</si>
  <si>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</si>
  <si>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</si>
  <si>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</si>
  <si>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</si>
  <si>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</si>
  <si>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</si>
  <si>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</si>
  <si>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INFORME DE EJECUCIÓN PRESUPUESTAL ACUMULADA NOVIEMBRE 30 DE 2020</t>
  </si>
  <si>
    <t>GENERADO : DICIEMBRE 01 DE 2020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</si>
</sst>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  <numFmt numFmtId="202" formatCode="#,##0.00_ ;\-#,##0.00\ 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56"/>
      <name val="Arial Narrow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b/>
      <sz val="10"/>
      <color theme="3" tint="-0.4999699890613556"/>
      <name val="Arial Narrow"/>
      <family val="2"/>
    </font>
    <font>
      <b/>
      <sz val="10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4" fillId="33" borderId="14" xfId="0" applyFont="1" applyFill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4" fontId="55" fillId="33" borderId="15" xfId="0" applyNumberFormat="1" applyFont="1" applyFill="1" applyBorder="1" applyAlignment="1">
      <alignment horizontal="center" vertical="justify" wrapText="1"/>
    </xf>
    <xf numFmtId="0" fontId="55" fillId="33" borderId="15" xfId="0" applyFont="1" applyFill="1" applyBorder="1" applyAlignment="1">
      <alignment horizontal="center" vertical="justify" wrapText="1"/>
    </xf>
    <xf numFmtId="198" fontId="0" fillId="0" borderId="0" xfId="0" applyNumberFormat="1" applyAlignment="1">
      <alignment/>
    </xf>
    <xf numFmtId="200" fontId="0" fillId="0" borderId="0" xfId="0" applyNumberFormat="1" applyAlignment="1">
      <alignment/>
    </xf>
    <xf numFmtId="198" fontId="56" fillId="0" borderId="0" xfId="0" applyNumberFormat="1" applyFont="1" applyFill="1" applyBorder="1" applyAlignment="1">
      <alignment horizontal="right" vertical="center" wrapText="1" readingOrder="1"/>
    </xf>
    <xf numFmtId="4" fontId="57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10" fontId="6" fillId="34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58" fillId="35" borderId="0" xfId="0" applyNumberFormat="1" applyFont="1" applyFill="1" applyBorder="1" applyAlignment="1">
      <alignment horizontal="right" vertical="center" wrapText="1"/>
    </xf>
    <xf numFmtId="10" fontId="5" fillId="35" borderId="16" xfId="0" applyNumberFormat="1" applyFont="1" applyFill="1" applyBorder="1" applyAlignment="1">
      <alignment horizontal="right" vertical="center" wrapText="1"/>
    </xf>
    <xf numFmtId="10" fontId="5" fillId="0" borderId="1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59" fillId="35" borderId="0" xfId="0" applyNumberFormat="1" applyFont="1" applyFill="1" applyBorder="1" applyAlignment="1">
      <alignment horizontal="right" vertical="center" wrapText="1"/>
    </xf>
    <xf numFmtId="10" fontId="6" fillId="35" borderId="16" xfId="0" applyNumberFormat="1" applyFont="1" applyFill="1" applyBorder="1" applyAlignment="1">
      <alignment horizontal="right" vertical="center" wrapText="1"/>
    </xf>
    <xf numFmtId="10" fontId="6" fillId="0" borderId="16" xfId="0" applyNumberFormat="1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0" fontId="6" fillId="34" borderId="16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4" fontId="8" fillId="35" borderId="0" xfId="0" applyNumberFormat="1" applyFont="1" applyFill="1" applyBorder="1" applyAlignment="1">
      <alignment horizontal="right" vertical="center" wrapText="1"/>
    </xf>
    <xf numFmtId="10" fontId="6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0" fontId="6" fillId="5" borderId="18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4" fontId="5" fillId="0" borderId="12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5" borderId="17" xfId="0" applyNumberFormat="1" applyFont="1" applyFill="1" applyBorder="1" applyAlignment="1">
      <alignment horizontal="right" vertical="center" wrapText="1"/>
    </xf>
    <xf numFmtId="10" fontId="6" fillId="5" borderId="19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6" fillId="5" borderId="18" xfId="0" applyNumberFormat="1" applyFont="1" applyFill="1" applyBorder="1" applyAlignment="1">
      <alignment horizontal="center" vertical="center" wrapText="1"/>
    </xf>
    <xf numFmtId="4" fontId="60" fillId="5" borderId="18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 vertical="center"/>
    </xf>
    <xf numFmtId="4" fontId="6" fillId="34" borderId="21" xfId="0" applyNumberFormat="1" applyFont="1" applyFill="1" applyBorder="1" applyAlignment="1">
      <alignment horizontal="right" vertical="center" wrapText="1"/>
    </xf>
    <xf numFmtId="10" fontId="6" fillId="34" borderId="21" xfId="0" applyNumberFormat="1" applyFont="1" applyFill="1" applyBorder="1" applyAlignment="1">
      <alignment horizontal="right" vertical="center" wrapText="1"/>
    </xf>
    <xf numFmtId="10" fontId="6" fillId="34" borderId="22" xfId="0" applyNumberFormat="1" applyFont="1" applyFill="1" applyBorder="1" applyAlignment="1">
      <alignment horizontal="right" vertical="center" wrapText="1"/>
    </xf>
    <xf numFmtId="10" fontId="59" fillId="34" borderId="0" xfId="0" applyNumberFormat="1" applyFont="1" applyFill="1" applyBorder="1" applyAlignment="1">
      <alignment horizontal="right" vertical="center" wrapText="1"/>
    </xf>
    <xf numFmtId="10" fontId="59" fillId="34" borderId="21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6" fillId="34" borderId="20" xfId="0" applyNumberFormat="1" applyFont="1" applyFill="1" applyBorder="1" applyAlignment="1">
      <alignment horizontal="right" vertical="center" wrapText="1"/>
    </xf>
    <xf numFmtId="4" fontId="60" fillId="34" borderId="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6" fillId="34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6" fillId="5" borderId="18" xfId="0" applyNumberFormat="1" applyFont="1" applyFill="1" applyBorder="1" applyAlignment="1">
      <alignment vertical="center" wrapText="1"/>
    </xf>
    <xf numFmtId="4" fontId="6" fillId="5" borderId="23" xfId="0" applyNumberFormat="1" applyFont="1" applyFill="1" applyBorder="1" applyAlignment="1">
      <alignment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left" vertical="center"/>
    </xf>
    <xf numFmtId="4" fontId="59" fillId="34" borderId="0" xfId="0" applyNumberFormat="1" applyFont="1" applyFill="1" applyBorder="1" applyAlignment="1">
      <alignment horizontal="right" vertical="center" wrapText="1"/>
    </xf>
    <xf numFmtId="4" fontId="59" fillId="34" borderId="12" xfId="0" applyNumberFormat="1" applyFont="1" applyFill="1" applyBorder="1" applyAlignment="1">
      <alignment horizontal="right" vertical="center" wrapText="1"/>
    </xf>
    <xf numFmtId="10" fontId="59" fillId="34" borderId="16" xfId="0" applyNumberFormat="1" applyFont="1" applyFill="1" applyBorder="1" applyAlignment="1">
      <alignment horizontal="right"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vertical="center" wrapText="1" readingOrder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6" fillId="34" borderId="0" xfId="0" applyNumberFormat="1" applyFont="1" applyFill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59" fillId="34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1" fillId="14" borderId="14" xfId="0" applyFont="1" applyFill="1" applyBorder="1" applyAlignment="1">
      <alignment horizontal="center" vertical="justify" wrapText="1"/>
    </xf>
    <xf numFmtId="0" fontId="62" fillId="14" borderId="15" xfId="0" applyFont="1" applyFill="1" applyBorder="1" applyAlignment="1">
      <alignment horizontal="center" vertical="justify" wrapText="1"/>
    </xf>
    <xf numFmtId="0" fontId="62" fillId="14" borderId="15" xfId="0" applyFont="1" applyFill="1" applyBorder="1" applyAlignment="1">
      <alignment horizontal="center" vertical="justify"/>
    </xf>
    <xf numFmtId="0" fontId="62" fillId="14" borderId="24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23.7109375" style="0" customWidth="1"/>
    <col min="3" max="3" width="17.421875" style="0" customWidth="1"/>
    <col min="4" max="4" width="18.140625" style="0" customWidth="1"/>
    <col min="5" max="5" width="15.8515625" style="0" customWidth="1"/>
    <col min="6" max="6" width="17.28125" style="0" customWidth="1"/>
    <col min="7" max="7" width="19.8515625" style="0" customWidth="1"/>
    <col min="8" max="8" width="18.28125" style="0" customWidth="1"/>
    <col min="9" max="9" width="18.851562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06" t="s">
        <v>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1" customHeight="1">
      <c r="A3" s="106" t="s">
        <v>30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31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15</v>
      </c>
      <c r="D5" s="23" t="s">
        <v>10</v>
      </c>
      <c r="E5" s="22" t="s">
        <v>23</v>
      </c>
      <c r="F5" s="22" t="s">
        <v>24</v>
      </c>
      <c r="G5" s="23" t="s">
        <v>26</v>
      </c>
      <c r="H5" s="23" t="s">
        <v>28</v>
      </c>
      <c r="I5" s="23" t="s">
        <v>22</v>
      </c>
      <c r="J5" s="110" t="s">
        <v>11</v>
      </c>
      <c r="K5" s="111" t="s">
        <v>13</v>
      </c>
      <c r="L5" s="112" t="s">
        <v>29</v>
      </c>
      <c r="M5" s="113" t="s">
        <v>12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61" t="s">
        <v>3</v>
      </c>
      <c r="B7" s="60" t="s">
        <v>0</v>
      </c>
      <c r="C7" s="30">
        <f>SUM(C8:C11)</f>
        <v>393304915000</v>
      </c>
      <c r="D7" s="30">
        <f aca="true" t="shared" si="0" ref="D7:I7">SUM(D8:D11)</f>
        <v>507066765000</v>
      </c>
      <c r="E7" s="30">
        <f t="shared" si="0"/>
        <v>5247254884</v>
      </c>
      <c r="F7" s="30">
        <f t="shared" si="0"/>
        <v>501819510116</v>
      </c>
      <c r="G7" s="30">
        <f t="shared" si="0"/>
        <v>471118172192.23004</v>
      </c>
      <c r="H7" s="30">
        <f t="shared" si="0"/>
        <v>426191089058.36005</v>
      </c>
      <c r="I7" s="30">
        <f t="shared" si="0"/>
        <v>425919788671.5901</v>
      </c>
      <c r="J7" s="65">
        <f aca="true" t="shared" si="1" ref="J7:J12">+F7-G7</f>
        <v>30701337923.76996</v>
      </c>
      <c r="K7" s="82">
        <f aca="true" t="shared" si="2" ref="K7:K12">+G7/F7</f>
        <v>0.9388199595574251</v>
      </c>
      <c r="L7" s="82">
        <f aca="true" t="shared" si="3" ref="L7:L12">+H7/F7</f>
        <v>0.8492915888420565</v>
      </c>
      <c r="M7" s="48">
        <f aca="true" t="shared" si="4" ref="M7:M12">+I7/F7</f>
        <v>0.8487509554443887</v>
      </c>
    </row>
    <row r="8" spans="1:13" ht="29.25" customHeight="1">
      <c r="A8" s="33"/>
      <c r="B8" s="34" t="s">
        <v>1</v>
      </c>
      <c r="C8" s="29">
        <f aca="true" t="shared" si="5" ref="C8:E9">+C22+C36</f>
        <v>52247396000</v>
      </c>
      <c r="D8" s="29">
        <f t="shared" si="5"/>
        <v>54406396000</v>
      </c>
      <c r="E8" s="29">
        <f t="shared" si="5"/>
        <v>219555000</v>
      </c>
      <c r="F8" s="29">
        <f>+D8-E8</f>
        <v>54186841000</v>
      </c>
      <c r="G8" s="29">
        <f aca="true" t="shared" si="6" ref="G8:I9">+G22+G36</f>
        <v>47385317735.77</v>
      </c>
      <c r="H8" s="29">
        <f t="shared" si="6"/>
        <v>47203095006.77</v>
      </c>
      <c r="I8" s="29">
        <f t="shared" si="6"/>
        <v>47198955491.77</v>
      </c>
      <c r="J8" s="99">
        <f t="shared" si="1"/>
        <v>6801523264.230003</v>
      </c>
      <c r="K8" s="35">
        <f t="shared" si="2"/>
        <v>0.8744801664258302</v>
      </c>
      <c r="L8" s="35">
        <f t="shared" si="3"/>
        <v>0.8711173070002364</v>
      </c>
      <c r="M8" s="36">
        <f t="shared" si="4"/>
        <v>0.871040913637501</v>
      </c>
    </row>
    <row r="9" spans="1:13" ht="25.5" customHeight="1">
      <c r="A9" s="33"/>
      <c r="B9" s="38" t="s">
        <v>19</v>
      </c>
      <c r="C9" s="29">
        <f t="shared" si="5"/>
        <v>21345099000</v>
      </c>
      <c r="D9" s="29">
        <f t="shared" si="5"/>
        <v>21345099000</v>
      </c>
      <c r="E9" s="29">
        <f t="shared" si="5"/>
        <v>0</v>
      </c>
      <c r="F9" s="29">
        <f>+D9-E9</f>
        <v>21345099000</v>
      </c>
      <c r="G9" s="29">
        <f t="shared" si="6"/>
        <v>19722446694.3</v>
      </c>
      <c r="H9" s="29">
        <f t="shared" si="6"/>
        <v>15632018110.09</v>
      </c>
      <c r="I9" s="29">
        <f t="shared" si="6"/>
        <v>15364857238.32</v>
      </c>
      <c r="J9" s="99">
        <f t="shared" si="1"/>
        <v>1622652305.7000008</v>
      </c>
      <c r="K9" s="35">
        <f t="shared" si="2"/>
        <v>0.923980099333341</v>
      </c>
      <c r="L9" s="35">
        <f t="shared" si="3"/>
        <v>0.7323469481256564</v>
      </c>
      <c r="M9" s="36">
        <f t="shared" si="4"/>
        <v>0.719830685176021</v>
      </c>
    </row>
    <row r="10" spans="1:13" ht="26.25" customHeight="1">
      <c r="A10" s="33"/>
      <c r="B10" s="34" t="s">
        <v>8</v>
      </c>
      <c r="C10" s="29">
        <f>+C24+C38</f>
        <v>307251533000</v>
      </c>
      <c r="D10" s="29">
        <f aca="true" t="shared" si="7" ref="D10:I10">+D24+D38</f>
        <v>418854383000</v>
      </c>
      <c r="E10" s="29">
        <f t="shared" si="7"/>
        <v>5027699884</v>
      </c>
      <c r="F10" s="29">
        <f t="shared" si="7"/>
        <v>413826683116</v>
      </c>
      <c r="G10" s="29">
        <f t="shared" si="7"/>
        <v>391558411801.16003</v>
      </c>
      <c r="H10" s="29">
        <f t="shared" si="7"/>
        <v>350904232241.50006</v>
      </c>
      <c r="I10" s="29">
        <f t="shared" si="7"/>
        <v>350904232241.50006</v>
      </c>
      <c r="J10" s="99">
        <f t="shared" si="1"/>
        <v>22268271314.839966</v>
      </c>
      <c r="K10" s="35">
        <f t="shared" si="2"/>
        <v>0.9461893777676054</v>
      </c>
      <c r="L10" s="35">
        <f t="shared" si="3"/>
        <v>0.8479497493957824</v>
      </c>
      <c r="M10" s="36">
        <f t="shared" si="4"/>
        <v>0.8479497493957824</v>
      </c>
    </row>
    <row r="11" spans="1:13" ht="37.5" customHeight="1">
      <c r="A11" s="33"/>
      <c r="B11" s="39" t="s">
        <v>27</v>
      </c>
      <c r="C11" s="29">
        <f aca="true" t="shared" si="8" ref="C11:I12">+C25+C39</f>
        <v>12460887000</v>
      </c>
      <c r="D11" s="29">
        <f>+D25+D39</f>
        <v>12460887000</v>
      </c>
      <c r="E11" s="29">
        <f t="shared" si="8"/>
        <v>0</v>
      </c>
      <c r="F11" s="29">
        <f>+D11-E11</f>
        <v>12460887000</v>
      </c>
      <c r="G11" s="29">
        <f>+G25+G39</f>
        <v>12451995961</v>
      </c>
      <c r="H11" s="29">
        <f>+H25+H39</f>
        <v>12451743700</v>
      </c>
      <c r="I11" s="29">
        <f>+I25+I39</f>
        <v>12451743700</v>
      </c>
      <c r="J11" s="99">
        <f t="shared" si="1"/>
        <v>8891039</v>
      </c>
      <c r="K11" s="35">
        <f t="shared" si="2"/>
        <v>0.9992864842607111</v>
      </c>
      <c r="L11" s="35">
        <f t="shared" si="3"/>
        <v>0.9992662400357214</v>
      </c>
      <c r="M11" s="36">
        <f t="shared" si="4"/>
        <v>0.9992662400357214</v>
      </c>
    </row>
    <row r="12" spans="1:13" ht="18.75" customHeight="1">
      <c r="A12" s="46" t="s">
        <v>4</v>
      </c>
      <c r="B12" s="60" t="s">
        <v>2</v>
      </c>
      <c r="C12" s="30">
        <f t="shared" si="8"/>
        <v>228667186093</v>
      </c>
      <c r="D12" s="30">
        <f t="shared" si="8"/>
        <v>252447662429</v>
      </c>
      <c r="E12" s="30">
        <f t="shared" si="8"/>
        <v>68448606262</v>
      </c>
      <c r="F12" s="30">
        <f t="shared" si="8"/>
        <v>183999056167</v>
      </c>
      <c r="G12" s="30">
        <f t="shared" si="8"/>
        <v>178549128295.99</v>
      </c>
      <c r="H12" s="30">
        <f t="shared" si="8"/>
        <v>47707441251.44</v>
      </c>
      <c r="I12" s="30">
        <f t="shared" si="8"/>
        <v>47499732105.44</v>
      </c>
      <c r="J12" s="65">
        <f t="shared" si="1"/>
        <v>5449927871.01001</v>
      </c>
      <c r="K12" s="82">
        <f t="shared" si="2"/>
        <v>0.9703806748548559</v>
      </c>
      <c r="L12" s="82">
        <f t="shared" si="3"/>
        <v>0.25928090200712817</v>
      </c>
      <c r="M12" s="48">
        <f t="shared" si="4"/>
        <v>0.2581520421622631</v>
      </c>
    </row>
    <row r="13" spans="1:13" ht="8.25" customHeight="1">
      <c r="A13" s="40"/>
      <c r="B13" s="41"/>
      <c r="C13" s="42"/>
      <c r="D13" s="32"/>
      <c r="E13" s="32"/>
      <c r="F13" s="32"/>
      <c r="G13" s="32"/>
      <c r="H13" s="32"/>
      <c r="I13" s="32"/>
      <c r="J13" s="84"/>
      <c r="K13" s="43"/>
      <c r="L13" s="43"/>
      <c r="M13" s="44"/>
    </row>
    <row r="14" spans="1:13" ht="15.75" customHeight="1" thickBot="1">
      <c r="A14" s="77" t="s">
        <v>5</v>
      </c>
      <c r="B14" s="78" t="s">
        <v>6</v>
      </c>
      <c r="C14" s="79">
        <f>+C28+C42</f>
        <v>621972101093</v>
      </c>
      <c r="D14" s="79">
        <f aca="true" t="shared" si="9" ref="D14:I14">+D28+D42</f>
        <v>759514427429</v>
      </c>
      <c r="E14" s="79">
        <f t="shared" si="9"/>
        <v>73695861146</v>
      </c>
      <c r="F14" s="79">
        <f t="shared" si="9"/>
        <v>685818566283</v>
      </c>
      <c r="G14" s="79">
        <f t="shared" si="9"/>
        <v>649667300488.22</v>
      </c>
      <c r="H14" s="79">
        <f t="shared" si="9"/>
        <v>473898530309.8001</v>
      </c>
      <c r="I14" s="79">
        <f t="shared" si="9"/>
        <v>473419520777.0301</v>
      </c>
      <c r="J14" s="85">
        <f>+F14-G14</f>
        <v>36151265794.78003</v>
      </c>
      <c r="K14" s="83">
        <f>+G14/F14</f>
        <v>0.9472874203585466</v>
      </c>
      <c r="L14" s="83">
        <f>+H14/F14</f>
        <v>0.6909969394357982</v>
      </c>
      <c r="M14" s="81">
        <f>+I14/F14</f>
        <v>0.6902984900844397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08" t="s">
        <v>17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ht="16.5" customHeight="1">
      <c r="A17" s="108" t="s">
        <v>30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15</v>
      </c>
      <c r="D19" s="22" t="s">
        <v>10</v>
      </c>
      <c r="E19" s="22" t="s">
        <v>23</v>
      </c>
      <c r="F19" s="22" t="s">
        <v>24</v>
      </c>
      <c r="G19" s="22" t="s">
        <v>26</v>
      </c>
      <c r="H19" s="22" t="s">
        <v>14</v>
      </c>
      <c r="I19" s="22" t="s">
        <v>25</v>
      </c>
      <c r="J19" s="110" t="s">
        <v>11</v>
      </c>
      <c r="K19" s="111" t="s">
        <v>13</v>
      </c>
      <c r="L19" s="112" t="s">
        <v>29</v>
      </c>
      <c r="M19" s="113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87"/>
      <c r="K20" s="88"/>
      <c r="L20" s="88"/>
      <c r="M20" s="89"/>
    </row>
    <row r="21" spans="1:13" ht="25.5" customHeight="1">
      <c r="A21" s="61" t="s">
        <v>3</v>
      </c>
      <c r="B21" s="62" t="s">
        <v>0</v>
      </c>
      <c r="C21" s="30">
        <f>SUM(C22:C25)</f>
        <v>378313126000</v>
      </c>
      <c r="D21" s="30">
        <f aca="true" t="shared" si="10" ref="D21:I21">SUM(D22:D25)</f>
        <v>492074976000</v>
      </c>
      <c r="E21" s="30">
        <f t="shared" si="10"/>
        <v>5027699884</v>
      </c>
      <c r="F21" s="30">
        <f t="shared" si="10"/>
        <v>487047276116</v>
      </c>
      <c r="G21" s="90">
        <f t="shared" si="10"/>
        <v>458385928899.9</v>
      </c>
      <c r="H21" s="90">
        <f t="shared" si="10"/>
        <v>413773343546.3501</v>
      </c>
      <c r="I21" s="90">
        <f t="shared" si="10"/>
        <v>413509042054.5801</v>
      </c>
      <c r="J21" s="65">
        <f aca="true" t="shared" si="11" ref="J21:J26">+F21-G21</f>
        <v>28661347216.099976</v>
      </c>
      <c r="K21" s="31">
        <f aca="true" t="shared" si="12" ref="K21:K26">+G21/F21</f>
        <v>0.9411528436322192</v>
      </c>
      <c r="L21" s="31">
        <f aca="true" t="shared" si="13" ref="L21:L26">+H21/F21</f>
        <v>0.8495547841803385</v>
      </c>
      <c r="M21" s="48">
        <f aca="true" t="shared" si="14" ref="M21:M26">+I21/F21</f>
        <v>0.8490121233243375</v>
      </c>
    </row>
    <row r="22" spans="1:13" ht="24.75" customHeight="1">
      <c r="A22" s="33"/>
      <c r="B22" s="38" t="s">
        <v>1</v>
      </c>
      <c r="C22" s="27">
        <v>39306521000</v>
      </c>
      <c r="D22" s="27">
        <v>41465521000</v>
      </c>
      <c r="E22" s="27">
        <v>0</v>
      </c>
      <c r="F22" s="27">
        <f>+D22-E22</f>
        <v>41465521000</v>
      </c>
      <c r="G22" s="100">
        <v>36377143846.45</v>
      </c>
      <c r="H22" s="100">
        <v>36208301279.45</v>
      </c>
      <c r="I22" s="100">
        <v>36208301279.45</v>
      </c>
      <c r="J22" s="76">
        <f t="shared" si="11"/>
        <v>5088377153.550003</v>
      </c>
      <c r="K22" s="28">
        <f t="shared" si="12"/>
        <v>0.8772865496239635</v>
      </c>
      <c r="L22" s="28">
        <f t="shared" si="13"/>
        <v>0.873214671038379</v>
      </c>
      <c r="M22" s="37">
        <f t="shared" si="14"/>
        <v>0.873214671038379</v>
      </c>
    </row>
    <row r="23" spans="1:13" ht="21" customHeight="1">
      <c r="A23" s="33"/>
      <c r="B23" s="38" t="s">
        <v>19</v>
      </c>
      <c r="C23" s="29">
        <v>19428254000</v>
      </c>
      <c r="D23" s="29">
        <v>19428254000</v>
      </c>
      <c r="E23" s="27">
        <v>0</v>
      </c>
      <c r="F23" s="27">
        <f>+D23-E23</f>
        <v>19428254000</v>
      </c>
      <c r="G23" s="101">
        <v>18032503466.16</v>
      </c>
      <c r="H23" s="101">
        <v>14243192500.27</v>
      </c>
      <c r="I23" s="101">
        <v>13978891008.5</v>
      </c>
      <c r="J23" s="76">
        <f t="shared" si="11"/>
        <v>1395750533.8400002</v>
      </c>
      <c r="K23" s="28">
        <f t="shared" si="12"/>
        <v>0.9281587252338784</v>
      </c>
      <c r="L23" s="28">
        <f t="shared" si="13"/>
        <v>0.7331174741832179</v>
      </c>
      <c r="M23" s="37">
        <f t="shared" si="14"/>
        <v>0.7195134986653973</v>
      </c>
    </row>
    <row r="24" spans="1:13" ht="27.75" customHeight="1">
      <c r="A24" s="33"/>
      <c r="B24" s="38" t="s">
        <v>8</v>
      </c>
      <c r="C24" s="29">
        <v>307121284000</v>
      </c>
      <c r="D24" s="29">
        <v>418724134000</v>
      </c>
      <c r="E24" s="27">
        <v>5027699884</v>
      </c>
      <c r="F24" s="27">
        <f>+D24-E24</f>
        <v>413696434116</v>
      </c>
      <c r="G24" s="101">
        <v>391527309626.29004</v>
      </c>
      <c r="H24" s="101">
        <v>350873130066.63007</v>
      </c>
      <c r="I24" s="101">
        <v>350873130066.63007</v>
      </c>
      <c r="J24" s="76">
        <f t="shared" si="11"/>
        <v>22169124489.70996</v>
      </c>
      <c r="K24" s="28">
        <f t="shared" si="12"/>
        <v>0.9464120967417047</v>
      </c>
      <c r="L24" s="28">
        <f t="shared" si="13"/>
        <v>0.848141538411824</v>
      </c>
      <c r="M24" s="37">
        <f t="shared" si="14"/>
        <v>0.848141538411824</v>
      </c>
    </row>
    <row r="25" spans="1:13" ht="36.75" customHeight="1">
      <c r="A25" s="33"/>
      <c r="B25" s="39" t="s">
        <v>27</v>
      </c>
      <c r="C25" s="29">
        <v>12457067000</v>
      </c>
      <c r="D25" s="29">
        <v>12457067000</v>
      </c>
      <c r="E25" s="27">
        <v>0</v>
      </c>
      <c r="F25" s="27">
        <f>+D25-E25</f>
        <v>12457067000</v>
      </c>
      <c r="G25" s="101">
        <v>12448971961</v>
      </c>
      <c r="H25" s="101">
        <v>12448719700</v>
      </c>
      <c r="I25" s="101">
        <v>12448719700</v>
      </c>
      <c r="J25" s="76">
        <f t="shared" si="11"/>
        <v>8095039</v>
      </c>
      <c r="K25" s="28">
        <f t="shared" si="12"/>
        <v>0.9993501649304768</v>
      </c>
      <c r="L25" s="28">
        <f t="shared" si="13"/>
        <v>0.9993299144975298</v>
      </c>
      <c r="M25" s="37">
        <f t="shared" si="14"/>
        <v>0.9993299144975298</v>
      </c>
    </row>
    <row r="26" spans="1:13" ht="24.75" customHeight="1">
      <c r="A26" s="46" t="s">
        <v>4</v>
      </c>
      <c r="B26" s="47" t="s">
        <v>2</v>
      </c>
      <c r="C26" s="30">
        <v>216446598093</v>
      </c>
      <c r="D26" s="30">
        <v>240227074429</v>
      </c>
      <c r="E26" s="86">
        <v>68448606262</v>
      </c>
      <c r="F26" s="30">
        <f>+D26-E26</f>
        <v>171778468167</v>
      </c>
      <c r="G26" s="103">
        <v>166570592567.75</v>
      </c>
      <c r="H26" s="103">
        <v>41576765485.05</v>
      </c>
      <c r="I26" s="103">
        <v>41377909939.05</v>
      </c>
      <c r="J26" s="65">
        <f t="shared" si="11"/>
        <v>5207875599.25</v>
      </c>
      <c r="K26" s="31">
        <f t="shared" si="12"/>
        <v>0.9696826054230091</v>
      </c>
      <c r="L26" s="31">
        <f t="shared" si="13"/>
        <v>0.24203711867211322</v>
      </c>
      <c r="M26" s="48">
        <f t="shared" si="14"/>
        <v>0.240879490780085</v>
      </c>
    </row>
    <row r="27" spans="1:13" ht="10.5" customHeight="1">
      <c r="A27" s="49"/>
      <c r="B27" s="50"/>
      <c r="C27" s="69"/>
      <c r="D27" s="69"/>
      <c r="E27" s="69"/>
      <c r="F27" s="68"/>
      <c r="G27" s="91"/>
      <c r="H27" s="91"/>
      <c r="I27" s="91"/>
      <c r="J27" s="74"/>
      <c r="K27" s="4"/>
      <c r="L27" s="4"/>
      <c r="M27" s="45"/>
    </row>
    <row r="28" spans="1:13" ht="13.5" thickBot="1">
      <c r="A28" s="51" t="s">
        <v>5</v>
      </c>
      <c r="B28" s="52" t="s">
        <v>6</v>
      </c>
      <c r="C28" s="70">
        <f>+C21+C26</f>
        <v>594759724093</v>
      </c>
      <c r="D28" s="70">
        <f>+D21+D26</f>
        <v>732302050429</v>
      </c>
      <c r="E28" s="70">
        <f>+E21+E26</f>
        <v>73476306146</v>
      </c>
      <c r="F28" s="71">
        <f>+D28-E28</f>
        <v>658825744283</v>
      </c>
      <c r="G28" s="92">
        <f>+G21+G26</f>
        <v>624956521467.65</v>
      </c>
      <c r="H28" s="92">
        <f>+H21+H26</f>
        <v>455350109031.4001</v>
      </c>
      <c r="I28" s="93">
        <f>+I21+I26</f>
        <v>454886951993.63007</v>
      </c>
      <c r="J28" s="66">
        <f>+F28-G28</f>
        <v>33869222815.349976</v>
      </c>
      <c r="K28" s="59">
        <f>+G28/F28</f>
        <v>0.94859153105468</v>
      </c>
      <c r="L28" s="59">
        <f>+H28/F28</f>
        <v>0.6911540919320899</v>
      </c>
      <c r="M28" s="67">
        <f>+I28/F28</f>
        <v>0.6904510880774453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08" t="s">
        <v>18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8.75" customHeight="1">
      <c r="A31" s="108" t="s">
        <v>30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15</v>
      </c>
      <c r="D33" s="22" t="s">
        <v>10</v>
      </c>
      <c r="E33" s="22" t="s">
        <v>23</v>
      </c>
      <c r="F33" s="22" t="s">
        <v>24</v>
      </c>
      <c r="G33" s="22" t="s">
        <v>20</v>
      </c>
      <c r="H33" s="22" t="s">
        <v>21</v>
      </c>
      <c r="I33" s="22" t="s">
        <v>25</v>
      </c>
      <c r="J33" s="110" t="s">
        <v>11</v>
      </c>
      <c r="K33" s="111" t="s">
        <v>13</v>
      </c>
      <c r="L33" s="112" t="s">
        <v>29</v>
      </c>
      <c r="M33" s="113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63"/>
      <c r="K34" s="9"/>
      <c r="L34" s="9"/>
      <c r="M34" s="64"/>
    </row>
    <row r="35" spans="1:13" ht="24" customHeight="1">
      <c r="A35" s="46" t="s">
        <v>3</v>
      </c>
      <c r="B35" s="47" t="s">
        <v>0</v>
      </c>
      <c r="C35" s="30">
        <f aca="true" t="shared" si="15" ref="C35:I35">SUM(C36:C39)</f>
        <v>14991789000</v>
      </c>
      <c r="D35" s="30">
        <f t="shared" si="15"/>
        <v>14991789000</v>
      </c>
      <c r="E35" s="30">
        <f t="shared" si="15"/>
        <v>219555000</v>
      </c>
      <c r="F35" s="30">
        <f t="shared" si="15"/>
        <v>14772234000</v>
      </c>
      <c r="G35" s="30">
        <f t="shared" si="15"/>
        <v>12732243292.33</v>
      </c>
      <c r="H35" s="30">
        <f t="shared" si="15"/>
        <v>12417745512.01</v>
      </c>
      <c r="I35" s="30">
        <f t="shared" si="15"/>
        <v>12410746617.01</v>
      </c>
      <c r="J35" s="65">
        <f aca="true" t="shared" si="16" ref="J35:J40">+F35-G35</f>
        <v>2039990707.67</v>
      </c>
      <c r="K35" s="31">
        <f aca="true" t="shared" si="17" ref="K35:K40">+G35/F35</f>
        <v>0.8619037101856091</v>
      </c>
      <c r="L35" s="31">
        <f aca="true" t="shared" si="18" ref="L35:L40">+H35/F35</f>
        <v>0.8406139187891283</v>
      </c>
      <c r="M35" s="48">
        <f aca="true" t="shared" si="19" ref="M35:M40">+I35/F35</f>
        <v>0.840140131615164</v>
      </c>
    </row>
    <row r="36" spans="1:13" ht="19.5" customHeight="1">
      <c r="A36" s="53"/>
      <c r="B36" s="34" t="s">
        <v>1</v>
      </c>
      <c r="C36" s="27">
        <v>12940875000</v>
      </c>
      <c r="D36" s="27">
        <v>12940875000</v>
      </c>
      <c r="E36" s="27">
        <v>219555000</v>
      </c>
      <c r="F36" s="27">
        <f>+D36-E36</f>
        <v>12721320000</v>
      </c>
      <c r="G36" s="104">
        <v>11008173889.32</v>
      </c>
      <c r="H36" s="104">
        <v>10994793727.32</v>
      </c>
      <c r="I36" s="104">
        <v>10990654212.32</v>
      </c>
      <c r="J36" s="76">
        <f t="shared" si="16"/>
        <v>1713146110.6800003</v>
      </c>
      <c r="K36" s="28">
        <f t="shared" si="17"/>
        <v>0.8653326769014535</v>
      </c>
      <c r="L36" s="28">
        <f t="shared" si="18"/>
        <v>0.86428088652121</v>
      </c>
      <c r="M36" s="37">
        <f t="shared" si="19"/>
        <v>0.8639554867199316</v>
      </c>
    </row>
    <row r="37" spans="1:13" ht="19.5" customHeight="1">
      <c r="A37" s="53"/>
      <c r="B37" s="38" t="s">
        <v>19</v>
      </c>
      <c r="C37" s="29">
        <v>1916845000</v>
      </c>
      <c r="D37" s="29">
        <v>1916845000</v>
      </c>
      <c r="E37" s="29"/>
      <c r="F37" s="27">
        <f>+D37-E37</f>
        <v>1916845000</v>
      </c>
      <c r="G37" s="72">
        <v>1689943228.14</v>
      </c>
      <c r="H37" s="72">
        <v>1388825609.82</v>
      </c>
      <c r="I37" s="72">
        <v>1385966229.82</v>
      </c>
      <c r="J37" s="76">
        <f t="shared" si="16"/>
        <v>226901771.8599999</v>
      </c>
      <c r="K37" s="28">
        <f t="shared" si="17"/>
        <v>0.8816274806465834</v>
      </c>
      <c r="L37" s="28">
        <f t="shared" si="18"/>
        <v>0.7245372525269388</v>
      </c>
      <c r="M37" s="37">
        <f t="shared" si="19"/>
        <v>0.7230455408861958</v>
      </c>
    </row>
    <row r="38" spans="1:13" ht="24" customHeight="1">
      <c r="A38" s="53"/>
      <c r="B38" s="34" t="s">
        <v>8</v>
      </c>
      <c r="C38" s="29">
        <v>130249000</v>
      </c>
      <c r="D38" s="29">
        <v>130249000</v>
      </c>
      <c r="E38" s="29"/>
      <c r="F38" s="27">
        <f>+D38-E38</f>
        <v>130249000</v>
      </c>
      <c r="G38" s="102">
        <v>31102174.87</v>
      </c>
      <c r="H38" s="102">
        <v>31102174.87</v>
      </c>
      <c r="I38" s="102">
        <v>31102174.87</v>
      </c>
      <c r="J38" s="76">
        <f t="shared" si="16"/>
        <v>99146825.13</v>
      </c>
      <c r="K38" s="28">
        <f t="shared" si="17"/>
        <v>0.23879012407005046</v>
      </c>
      <c r="L38" s="28">
        <f t="shared" si="18"/>
        <v>0.23879012407005046</v>
      </c>
      <c r="M38" s="37">
        <f t="shared" si="19"/>
        <v>0.23879012407005046</v>
      </c>
    </row>
    <row r="39" spans="1:13" ht="30.75" customHeight="1">
      <c r="A39" s="33"/>
      <c r="B39" s="39" t="s">
        <v>27</v>
      </c>
      <c r="C39" s="29">
        <v>3820000</v>
      </c>
      <c r="D39" s="29">
        <v>3820000</v>
      </c>
      <c r="E39" s="29"/>
      <c r="F39" s="27">
        <f>+D39-E39</f>
        <v>3820000</v>
      </c>
      <c r="G39" s="102">
        <v>3024000</v>
      </c>
      <c r="H39" s="102">
        <v>3024000</v>
      </c>
      <c r="I39" s="102">
        <v>3024000</v>
      </c>
      <c r="J39" s="76">
        <f t="shared" si="16"/>
        <v>796000</v>
      </c>
      <c r="K39" s="28">
        <f t="shared" si="17"/>
        <v>0.7916230366492146</v>
      </c>
      <c r="L39" s="28">
        <f t="shared" si="18"/>
        <v>0.7916230366492146</v>
      </c>
      <c r="M39" s="37">
        <f t="shared" si="19"/>
        <v>0.7916230366492146</v>
      </c>
    </row>
    <row r="40" spans="1:13" ht="29.25" customHeight="1">
      <c r="A40" s="94" t="s">
        <v>4</v>
      </c>
      <c r="B40" s="95" t="s">
        <v>2</v>
      </c>
      <c r="C40" s="96">
        <v>12220588000</v>
      </c>
      <c r="D40" s="96">
        <v>12220588000</v>
      </c>
      <c r="E40" s="96">
        <v>0</v>
      </c>
      <c r="F40" s="96">
        <f>+D40-E40</f>
        <v>12220588000</v>
      </c>
      <c r="G40" s="105">
        <v>11978535728.24</v>
      </c>
      <c r="H40" s="105">
        <v>6130675766.39</v>
      </c>
      <c r="I40" s="105">
        <v>6121822166.39</v>
      </c>
      <c r="J40" s="97">
        <f t="shared" si="16"/>
        <v>242052271.76000023</v>
      </c>
      <c r="K40" s="82">
        <f t="shared" si="17"/>
        <v>0.9801930748536813</v>
      </c>
      <c r="L40" s="82">
        <f t="shared" si="18"/>
        <v>0.5016678220712457</v>
      </c>
      <c r="M40" s="98">
        <f t="shared" si="19"/>
        <v>0.5009433397468273</v>
      </c>
    </row>
    <row r="41" spans="1:13" ht="6.75" customHeight="1">
      <c r="A41" s="54"/>
      <c r="B41" s="55"/>
      <c r="C41" s="56"/>
      <c r="D41" s="56"/>
      <c r="E41" s="56"/>
      <c r="F41" s="56"/>
      <c r="G41" s="56"/>
      <c r="H41" s="56"/>
      <c r="I41" s="56"/>
      <c r="J41" s="84"/>
      <c r="K41" s="57"/>
      <c r="L41" s="57"/>
      <c r="M41" s="44"/>
    </row>
    <row r="42" spans="1:13" ht="21.75" customHeight="1" thickBot="1">
      <c r="A42" s="77" t="s">
        <v>5</v>
      </c>
      <c r="B42" s="78" t="s">
        <v>6</v>
      </c>
      <c r="C42" s="79">
        <f>+C35+C40</f>
        <v>27212377000</v>
      </c>
      <c r="D42" s="79">
        <f aca="true" t="shared" si="20" ref="D42:I42">+D35+D40</f>
        <v>27212377000</v>
      </c>
      <c r="E42" s="79">
        <f t="shared" si="20"/>
        <v>219555000</v>
      </c>
      <c r="F42" s="79">
        <f t="shared" si="20"/>
        <v>26992822000</v>
      </c>
      <c r="G42" s="79">
        <f t="shared" si="20"/>
        <v>24710779020.57</v>
      </c>
      <c r="H42" s="79">
        <f t="shared" si="20"/>
        <v>18548421278.4</v>
      </c>
      <c r="I42" s="79">
        <f t="shared" si="20"/>
        <v>18532568783.4</v>
      </c>
      <c r="J42" s="85">
        <f>+F42-G42</f>
        <v>2282042979.4300003</v>
      </c>
      <c r="K42" s="80">
        <f>+G42/F42</f>
        <v>0.9154574138476518</v>
      </c>
      <c r="L42" s="80">
        <f>+H42/F42</f>
        <v>0.6871612489572229</v>
      </c>
      <c r="M42" s="81">
        <f>+I42/F42</f>
        <v>0.6865739633818206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</row>
    <row r="44" spans="1:13" ht="12.75">
      <c r="A44" s="11"/>
      <c r="B44" s="58" t="s">
        <v>16</v>
      </c>
      <c r="C44" s="14"/>
      <c r="D44" s="14"/>
      <c r="E44" s="14"/>
      <c r="F44" s="75"/>
      <c r="G44" s="72"/>
      <c r="H44" s="72"/>
      <c r="I44" s="72"/>
      <c r="J44" s="72"/>
      <c r="K44" s="73"/>
      <c r="L44" s="15"/>
      <c r="M44" s="15"/>
    </row>
    <row r="45" spans="6:7" ht="12.75">
      <c r="F45" s="26"/>
      <c r="G45" s="25"/>
    </row>
    <row r="46" ht="14.25" customHeight="1">
      <c r="G46" s="24"/>
    </row>
  </sheetData>
  <sheetProtection/>
  <mergeCells count="6">
    <mergeCell ref="A2:M2"/>
    <mergeCell ref="A16:M16"/>
    <mergeCell ref="A17:M17"/>
    <mergeCell ref="A31:M31"/>
    <mergeCell ref="A30:M30"/>
    <mergeCell ref="A3:M3"/>
  </mergeCells>
  <printOptions horizontalCentered="1"/>
  <pageMargins left="0.1968503937007874" right="0" top="0.1968503937007874" bottom="0.1968503937007874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2020-12-03T23:00:31Z</cp:lastPrinted>
  <dcterms:created xsi:type="dcterms:W3CDTF">2011-02-09T13:24:23Z</dcterms:created>
  <dcterms:modified xsi:type="dcterms:W3CDTF">2020-12-03T23:01:16Z</dcterms:modified>
  <cp:category/>
  <cp:version/>
  <cp:contentType/>
  <cp:contentStatus/>
</cp:coreProperties>
</file>