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MARZO 31 DE 2020\PDF\"/>
    </mc:Choice>
  </mc:AlternateContent>
  <bookViews>
    <workbookView xWindow="240" yWindow="120" windowWidth="18060" windowHeight="7050"/>
  </bookViews>
  <sheets>
    <sheet name="DIRECCION DE COMERCIO EXT" sheetId="1" r:id="rId1"/>
  </sheets>
  <calcPr calcId="152511"/>
</workbook>
</file>

<file path=xl/calcChain.xml><?xml version="1.0" encoding="utf-8"?>
<calcChain xmlns="http://schemas.openxmlformats.org/spreadsheetml/2006/main">
  <c r="O21" i="1" l="1"/>
  <c r="X21" i="1" s="1"/>
  <c r="O19" i="1"/>
  <c r="O17" i="1"/>
  <c r="X17" i="1" s="1"/>
  <c r="O15" i="1"/>
  <c r="W15" i="1" s="1"/>
  <c r="O13" i="1"/>
  <c r="O12" i="1"/>
  <c r="W12" i="1" s="1"/>
  <c r="O11" i="1"/>
  <c r="X11" i="1" s="1"/>
  <c r="O10" i="1"/>
  <c r="U10" i="1" s="1"/>
  <c r="T20" i="1"/>
  <c r="S20" i="1"/>
  <c r="R20" i="1"/>
  <c r="Q20" i="1"/>
  <c r="P20" i="1"/>
  <c r="N20" i="1"/>
  <c r="M20" i="1"/>
  <c r="L20" i="1"/>
  <c r="K20" i="1"/>
  <c r="J20" i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T9" i="1"/>
  <c r="S9" i="1"/>
  <c r="R9" i="1"/>
  <c r="Q9" i="1"/>
  <c r="P9" i="1"/>
  <c r="N9" i="1"/>
  <c r="M9" i="1"/>
  <c r="L9" i="1"/>
  <c r="K9" i="1"/>
  <c r="J9" i="1"/>
  <c r="U12" i="1" l="1"/>
  <c r="O18" i="1"/>
  <c r="U18" i="1" s="1"/>
  <c r="U17" i="1"/>
  <c r="W17" i="1"/>
  <c r="U11" i="1"/>
  <c r="U13" i="1"/>
  <c r="U21" i="1"/>
  <c r="O9" i="1"/>
  <c r="W9" i="1" s="1"/>
  <c r="O16" i="1"/>
  <c r="U16" i="1" s="1"/>
  <c r="O20" i="1"/>
  <c r="U20" i="1" s="1"/>
  <c r="W11" i="1"/>
  <c r="W21" i="1"/>
  <c r="X10" i="1"/>
  <c r="V10" i="1"/>
  <c r="W10" i="1"/>
  <c r="K8" i="1"/>
  <c r="K22" i="1" s="1"/>
  <c r="P8" i="1"/>
  <c r="P22" i="1" s="1"/>
  <c r="T8" i="1"/>
  <c r="M8" i="1"/>
  <c r="M22" i="1" s="1"/>
  <c r="R8" i="1"/>
  <c r="X20" i="1"/>
  <c r="W20" i="1"/>
  <c r="X15" i="1"/>
  <c r="V15" i="1"/>
  <c r="U15" i="1"/>
  <c r="X12" i="1"/>
  <c r="V12" i="1"/>
  <c r="X19" i="1"/>
  <c r="V19" i="1"/>
  <c r="U19" i="1"/>
  <c r="W19" i="1"/>
  <c r="L8" i="1"/>
  <c r="L22" i="1" s="1"/>
  <c r="Q8" i="1"/>
  <c r="Q22" i="1" s="1"/>
  <c r="J8" i="1"/>
  <c r="J22" i="1" s="1"/>
  <c r="N8" i="1"/>
  <c r="N22" i="1" s="1"/>
  <c r="S8" i="1"/>
  <c r="V11" i="1"/>
  <c r="V17" i="1"/>
  <c r="V21" i="1"/>
  <c r="O14" i="1"/>
  <c r="V14" i="1" s="1"/>
  <c r="U9" i="1" l="1"/>
  <c r="V20" i="1"/>
  <c r="O8" i="1"/>
  <c r="U8" i="1" s="1"/>
  <c r="V18" i="1"/>
  <c r="X18" i="1"/>
  <c r="W18" i="1"/>
  <c r="X9" i="1"/>
  <c r="V9" i="1"/>
  <c r="X14" i="1"/>
  <c r="W16" i="1"/>
  <c r="O22" i="1"/>
  <c r="X16" i="1"/>
  <c r="V16" i="1"/>
  <c r="R22" i="1"/>
  <c r="V8" i="1"/>
  <c r="S22" i="1"/>
  <c r="W22" i="1" s="1"/>
  <c r="T22" i="1"/>
  <c r="W14" i="1"/>
  <c r="U14" i="1"/>
  <c r="X8" i="1" l="1"/>
  <c r="X22" i="1"/>
  <c r="V22" i="1"/>
  <c r="W8" i="1"/>
  <c r="U22" i="1"/>
</calcChain>
</file>

<file path=xl/sharedStrings.xml><?xml version="1.0" encoding="utf-8"?>
<sst xmlns="http://schemas.openxmlformats.org/spreadsheetml/2006/main" count="125" uniqueCount="61">
  <si>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</si>
  <si>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</si>
  <si>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</si>
  <si>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</si>
  <si>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</si>
  <si>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</si>
  <si>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</si>
  <si>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</si>
  <si>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</si>
  <si>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</si>
  <si>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</si>
  <si>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</si>
  <si>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</si>
  <si>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</si>
  <si>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</si>
  <si>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</si>
  <si>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</si>
  <si>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</si>
  <si>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</si>
  <si>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</si>
  <si>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</si>
  <si>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</si>
  <si>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</si>
  <si>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</si>
  <si>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</si>
  <si>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</si>
  <si>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</si>
  <si>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</si>
  <si>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</si>
  <si>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</si>
  <si>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</si>
  <si>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</si>
  <si>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</si>
  <si>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</si>
  <si>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</si>
  <si>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</si>
  <si>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</si>
  <si>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</si>
  <si>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</si>
  <si>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</si>
  <si>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</si>
  <si>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</si>
  <si>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</si>
  <si>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</si>
  <si>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</si>
  <si>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</si>
  <si>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</si>
  <si>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>GASTOS DE INVERSION</t>
  </si>
  <si>
    <t>TOTAL PRESUPUESTO A+C</t>
  </si>
  <si>
    <t>APR. VIGENTE DESPUES DE BLOQUEOS</t>
  </si>
  <si>
    <t>APR. SIN COMPROMETER</t>
  </si>
  <si>
    <t>PAGO/APR</t>
  </si>
  <si>
    <t>MINISTERIO DE COMERCIO INDUSTRIA Y TURISMO</t>
  </si>
  <si>
    <t>EJECUCIÒN PRESUPUESTAL ACUMULADA CON CORTE AL 31 DE MARZO DE 2020</t>
  </si>
  <si>
    <t>COMP/ APR</t>
  </si>
  <si>
    <t>OBLIG/ APR</t>
  </si>
  <si>
    <t>UNIDAD EJECUTORA 350102 - DIRECCION DE COMERCIO EXTERIOR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</si>
  <si>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</si>
  <si>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</si>
  <si>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</si>
  <si>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FECHA DE GENERACION : ABRIL 01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</si>
</sst>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10" fontId="4" fillId="0" borderId="0" xfId="0" applyNumberFormat="1" applyFont="1" applyFill="1" applyBorder="1"/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4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Continuous" vertical="center" wrapText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4" fontId="11" fillId="2" borderId="1" xfId="0" applyNumberFormat="1" applyFont="1" applyFill="1" applyBorder="1" applyAlignment="1">
      <alignment horizontal="right" vertical="center" wrapText="1" readingOrder="1"/>
    </xf>
    <xf numFmtId="4" fontId="12" fillId="2" borderId="1" xfId="0" applyNumberFormat="1" applyFont="1" applyFill="1" applyBorder="1" applyAlignment="1">
      <alignment horizontal="right" vertical="center" wrapText="1"/>
    </xf>
    <xf numFmtId="10" fontId="12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8</xdr:col>
      <xdr:colOff>104775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54"/>
  <sheetViews>
    <sheetView showGridLines="0" tabSelected="1" topLeftCell="A18" workbookViewId="0">
      <selection activeCell="A22" sqref="A22:X22"/>
    </sheetView>
  </sheetViews>
  <sheetFormatPr baseColWidth="10" defaultRowHeight="15" x14ac:dyDescent="0.25"/>
  <cols>
    <col min="1" max="1" width="5" customWidth="1"/>
    <col min="2" max="2" width="4.140625" customWidth="1"/>
    <col min="3" max="3" width="4.7109375" customWidth="1"/>
    <col min="4" max="4" width="4.42578125" customWidth="1"/>
    <col min="5" max="5" width="5.42578125" customWidth="1"/>
    <col min="6" max="6" width="7" customWidth="1"/>
    <col min="7" max="7" width="4.28515625" customWidth="1"/>
    <col min="8" max="8" width="3.85546875" customWidth="1"/>
    <col min="9" max="9" width="27.5703125" customWidth="1"/>
    <col min="10" max="10" width="16.85546875" customWidth="1"/>
    <col min="11" max="11" width="13.140625" customWidth="1"/>
    <col min="12" max="12" width="10.28515625" customWidth="1"/>
    <col min="13" max="13" width="16.85546875" customWidth="1"/>
    <col min="14" max="14" width="12.7109375" customWidth="1"/>
    <col min="15" max="15" width="15.5703125" customWidth="1"/>
    <col min="16" max="16" width="15.85546875" customWidth="1"/>
    <col min="17" max="17" width="14.140625" customWidth="1"/>
    <col min="18" max="18" width="14.85546875" customWidth="1"/>
    <col min="19" max="19" width="16" customWidth="1"/>
    <col min="20" max="20" width="14.5703125" customWidth="1"/>
    <col min="21" max="21" width="13.85546875" customWidth="1"/>
    <col min="22" max="22" width="8.28515625" customWidth="1"/>
    <col min="23" max="23" width="7.5703125" customWidth="1"/>
    <col min="24" max="24" width="6.42578125" customWidth="1"/>
  </cols>
  <sheetData>
    <row r="3" spans="1:28" ht="16.5" x14ac:dyDescent="0.25">
      <c r="A3" s="18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8" ht="16.5" x14ac:dyDescent="0.25">
      <c r="A4" s="18" t="s">
        <v>53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8" ht="16.5" x14ac:dyDescent="0.25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8" ht="18.7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20" t="s">
        <v>60</v>
      </c>
      <c r="U6" s="21"/>
      <c r="V6" s="21"/>
      <c r="W6" s="21"/>
      <c r="X6" s="21"/>
    </row>
    <row r="7" spans="1:28" ht="34.5" customHeight="1" thickTop="1" thickBot="1" x14ac:dyDescent="0.3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49</v>
      </c>
      <c r="P7" s="12" t="s">
        <v>15</v>
      </c>
      <c r="Q7" s="12" t="s">
        <v>16</v>
      </c>
      <c r="R7" s="12" t="s">
        <v>17</v>
      </c>
      <c r="S7" s="12" t="s">
        <v>18</v>
      </c>
      <c r="T7" s="12" t="s">
        <v>19</v>
      </c>
      <c r="U7" s="13" t="s">
        <v>50</v>
      </c>
      <c r="V7" s="13" t="s">
        <v>54</v>
      </c>
      <c r="W7" s="13" t="s">
        <v>55</v>
      </c>
      <c r="X7" s="13" t="s">
        <v>51</v>
      </c>
      <c r="Y7" s="3"/>
    </row>
    <row r="8" spans="1:28" ht="35.1" customHeight="1" thickTop="1" thickBot="1" x14ac:dyDescent="0.3">
      <c r="A8" s="5" t="s">
        <v>20</v>
      </c>
      <c r="B8" s="5"/>
      <c r="C8" s="5"/>
      <c r="D8" s="5"/>
      <c r="E8" s="5"/>
      <c r="F8" s="5"/>
      <c r="G8" s="5"/>
      <c r="H8" s="5"/>
      <c r="I8" s="6" t="s">
        <v>43</v>
      </c>
      <c r="J8" s="14">
        <f>+J9+J14+J16+J18</f>
        <v>14991789000</v>
      </c>
      <c r="K8" s="14">
        <f t="shared" ref="K8:T8" si="0">+K9+K14+K16+K18</f>
        <v>0</v>
      </c>
      <c r="L8" s="14">
        <f t="shared" si="0"/>
        <v>0</v>
      </c>
      <c r="M8" s="14">
        <f t="shared" si="0"/>
        <v>14991789000</v>
      </c>
      <c r="N8" s="14">
        <f t="shared" si="0"/>
        <v>554555000</v>
      </c>
      <c r="O8" s="14">
        <f t="shared" ref="O8:O19" si="1">+M8-N8</f>
        <v>14437234000</v>
      </c>
      <c r="P8" s="14">
        <f t="shared" si="0"/>
        <v>14331610907.76</v>
      </c>
      <c r="Q8" s="14">
        <f t="shared" si="0"/>
        <v>105623092.23999999</v>
      </c>
      <c r="R8" s="14">
        <f t="shared" si="0"/>
        <v>4137340721.1999998</v>
      </c>
      <c r="S8" s="14">
        <f t="shared" si="0"/>
        <v>2849956276.3199997</v>
      </c>
      <c r="T8" s="14">
        <f t="shared" si="0"/>
        <v>2816874292.3199997</v>
      </c>
      <c r="U8" s="8">
        <f t="shared" ref="U8:U19" si="2">+O8-R8</f>
        <v>10299893278.799999</v>
      </c>
      <c r="V8" s="9">
        <f t="shared" ref="V8:V19" si="3">+R8/O8</f>
        <v>0.28657433419725686</v>
      </c>
      <c r="W8" s="9">
        <f t="shared" ref="W8:W19" si="4">+S8/O8</f>
        <v>0.19740320592711871</v>
      </c>
      <c r="X8" s="9">
        <f t="shared" ref="X8:X19" si="5">+T8/O8</f>
        <v>0.19511177087799503</v>
      </c>
      <c r="Y8" s="10"/>
      <c r="Z8" s="11"/>
      <c r="AA8" s="11"/>
      <c r="AB8" s="11"/>
    </row>
    <row r="9" spans="1:28" ht="35.1" customHeight="1" thickTop="1" thickBot="1" x14ac:dyDescent="0.3">
      <c r="A9" s="22" t="s">
        <v>20</v>
      </c>
      <c r="B9" s="22"/>
      <c r="C9" s="22"/>
      <c r="D9" s="22"/>
      <c r="E9" s="22"/>
      <c r="F9" s="22"/>
      <c r="G9" s="22"/>
      <c r="H9" s="22"/>
      <c r="I9" s="23" t="s">
        <v>42</v>
      </c>
      <c r="J9" s="24">
        <f>SUM(J10:J13)</f>
        <v>12940875000</v>
      </c>
      <c r="K9" s="24">
        <f t="shared" ref="K9:T9" si="6">SUM(K10:K13)</f>
        <v>0</v>
      </c>
      <c r="L9" s="24">
        <f t="shared" si="6"/>
        <v>0</v>
      </c>
      <c r="M9" s="24">
        <f t="shared" si="6"/>
        <v>12940875000</v>
      </c>
      <c r="N9" s="24">
        <f t="shared" si="6"/>
        <v>554555000</v>
      </c>
      <c r="O9" s="25">
        <f t="shared" si="1"/>
        <v>12386320000</v>
      </c>
      <c r="P9" s="24">
        <f t="shared" si="6"/>
        <v>12386320000</v>
      </c>
      <c r="Q9" s="24">
        <f t="shared" si="6"/>
        <v>0</v>
      </c>
      <c r="R9" s="24">
        <f t="shared" si="6"/>
        <v>2566075437.3999996</v>
      </c>
      <c r="S9" s="24">
        <f t="shared" si="6"/>
        <v>2556135672.3999996</v>
      </c>
      <c r="T9" s="24">
        <f t="shared" si="6"/>
        <v>2556135672.3999996</v>
      </c>
      <c r="U9" s="26">
        <f t="shared" si="2"/>
        <v>9820244562.6000004</v>
      </c>
      <c r="V9" s="27">
        <f t="shared" si="3"/>
        <v>0.20717012295823131</v>
      </c>
      <c r="W9" s="27">
        <f t="shared" si="4"/>
        <v>0.20636764369078142</v>
      </c>
      <c r="X9" s="27">
        <f t="shared" si="5"/>
        <v>0.20636764369078142</v>
      </c>
      <c r="Y9" s="10"/>
      <c r="Z9" s="11"/>
      <c r="AA9" s="11"/>
      <c r="AB9" s="11"/>
    </row>
    <row r="10" spans="1:28" ht="35.1" customHeight="1" thickTop="1" thickBot="1" x14ac:dyDescent="0.3">
      <c r="A10" s="5" t="s">
        <v>20</v>
      </c>
      <c r="B10" s="5" t="s">
        <v>21</v>
      </c>
      <c r="C10" s="5" t="s">
        <v>21</v>
      </c>
      <c r="D10" s="5" t="s">
        <v>21</v>
      </c>
      <c r="E10" s="5"/>
      <c r="F10" s="5" t="s">
        <v>22</v>
      </c>
      <c r="G10" s="5" t="s">
        <v>39</v>
      </c>
      <c r="H10" s="5" t="s">
        <v>30</v>
      </c>
      <c r="I10" s="6" t="s">
        <v>23</v>
      </c>
      <c r="J10" s="7">
        <v>8291105000</v>
      </c>
      <c r="K10" s="7">
        <v>0</v>
      </c>
      <c r="L10" s="7">
        <v>0</v>
      </c>
      <c r="M10" s="7">
        <v>8291105000</v>
      </c>
      <c r="N10" s="7">
        <v>0</v>
      </c>
      <c r="O10" s="14">
        <f t="shared" si="1"/>
        <v>8291105000</v>
      </c>
      <c r="P10" s="7">
        <v>8291105000</v>
      </c>
      <c r="Q10" s="7">
        <v>0</v>
      </c>
      <c r="R10" s="7">
        <v>1735838864.53</v>
      </c>
      <c r="S10" s="7">
        <v>1730788212.53</v>
      </c>
      <c r="T10" s="7">
        <v>1730788212.53</v>
      </c>
      <c r="U10" s="8">
        <f t="shared" si="2"/>
        <v>6555266135.4700003</v>
      </c>
      <c r="V10" s="9">
        <f t="shared" si="3"/>
        <v>0.20936158262740612</v>
      </c>
      <c r="W10" s="9">
        <f t="shared" si="4"/>
        <v>0.20875241750406007</v>
      </c>
      <c r="X10" s="9">
        <f t="shared" si="5"/>
        <v>0.20875241750406007</v>
      </c>
      <c r="Y10" s="10"/>
      <c r="Z10" s="11"/>
      <c r="AA10" s="11"/>
      <c r="AB10" s="11"/>
    </row>
    <row r="11" spans="1:28" ht="35.1" customHeight="1" thickTop="1" thickBot="1" x14ac:dyDescent="0.3">
      <c r="A11" s="5" t="s">
        <v>20</v>
      </c>
      <c r="B11" s="5" t="s">
        <v>21</v>
      </c>
      <c r="C11" s="5" t="s">
        <v>21</v>
      </c>
      <c r="D11" s="5" t="s">
        <v>24</v>
      </c>
      <c r="E11" s="5"/>
      <c r="F11" s="5" t="s">
        <v>22</v>
      </c>
      <c r="G11" s="5" t="s">
        <v>39</v>
      </c>
      <c r="H11" s="5" t="s">
        <v>30</v>
      </c>
      <c r="I11" s="6" t="s">
        <v>25</v>
      </c>
      <c r="J11" s="7">
        <v>3016486000</v>
      </c>
      <c r="K11" s="7">
        <v>0</v>
      </c>
      <c r="L11" s="7">
        <v>0</v>
      </c>
      <c r="M11" s="7">
        <v>3016486000</v>
      </c>
      <c r="N11" s="7">
        <v>0</v>
      </c>
      <c r="O11" s="14">
        <f t="shared" si="1"/>
        <v>3016486000</v>
      </c>
      <c r="P11" s="7">
        <v>3016486000</v>
      </c>
      <c r="Q11" s="7">
        <v>0</v>
      </c>
      <c r="R11" s="7">
        <v>663303508</v>
      </c>
      <c r="S11" s="7">
        <v>663303508</v>
      </c>
      <c r="T11" s="7">
        <v>663303508</v>
      </c>
      <c r="U11" s="8">
        <f t="shared" si="2"/>
        <v>2353182492</v>
      </c>
      <c r="V11" s="9">
        <f t="shared" si="3"/>
        <v>0.21989278518116775</v>
      </c>
      <c r="W11" s="9">
        <f t="shared" si="4"/>
        <v>0.21989278518116775</v>
      </c>
      <c r="X11" s="9">
        <f t="shared" si="5"/>
        <v>0.21989278518116775</v>
      </c>
      <c r="Y11" s="10"/>
      <c r="Z11" s="11"/>
      <c r="AA11" s="11"/>
      <c r="AB11" s="11"/>
    </row>
    <row r="12" spans="1:28" ht="35.1" customHeight="1" thickTop="1" thickBot="1" x14ac:dyDescent="0.3">
      <c r="A12" s="5" t="s">
        <v>20</v>
      </c>
      <c r="B12" s="5" t="s">
        <v>21</v>
      </c>
      <c r="C12" s="5" t="s">
        <v>21</v>
      </c>
      <c r="D12" s="5" t="s">
        <v>26</v>
      </c>
      <c r="E12" s="5"/>
      <c r="F12" s="5" t="s">
        <v>22</v>
      </c>
      <c r="G12" s="5" t="s">
        <v>39</v>
      </c>
      <c r="H12" s="5" t="s">
        <v>30</v>
      </c>
      <c r="I12" s="6" t="s">
        <v>27</v>
      </c>
      <c r="J12" s="7">
        <v>1078729000</v>
      </c>
      <c r="K12" s="7">
        <v>0</v>
      </c>
      <c r="L12" s="7">
        <v>0</v>
      </c>
      <c r="M12" s="7">
        <v>1078729000</v>
      </c>
      <c r="N12" s="7">
        <v>0</v>
      </c>
      <c r="O12" s="14">
        <f t="shared" si="1"/>
        <v>1078729000</v>
      </c>
      <c r="P12" s="7">
        <v>1078729000</v>
      </c>
      <c r="Q12" s="7">
        <v>0</v>
      </c>
      <c r="R12" s="7">
        <v>166933064.87</v>
      </c>
      <c r="S12" s="7">
        <v>162043951.87</v>
      </c>
      <c r="T12" s="7">
        <v>162043951.87</v>
      </c>
      <c r="U12" s="8">
        <f t="shared" si="2"/>
        <v>911795935.13</v>
      </c>
      <c r="V12" s="9">
        <f t="shared" si="3"/>
        <v>0.15474977021105393</v>
      </c>
      <c r="W12" s="9">
        <f t="shared" si="4"/>
        <v>0.15021747989532125</v>
      </c>
      <c r="X12" s="9">
        <f t="shared" si="5"/>
        <v>0.15021747989532125</v>
      </c>
      <c r="Y12" s="10"/>
      <c r="Z12" s="11"/>
      <c r="AA12" s="11"/>
      <c r="AB12" s="11"/>
    </row>
    <row r="13" spans="1:28" ht="35.1" customHeight="1" thickTop="1" thickBot="1" x14ac:dyDescent="0.3">
      <c r="A13" s="5" t="s">
        <v>20</v>
      </c>
      <c r="B13" s="5" t="s">
        <v>21</v>
      </c>
      <c r="C13" s="5" t="s">
        <v>21</v>
      </c>
      <c r="D13" s="5" t="s">
        <v>29</v>
      </c>
      <c r="E13" s="5"/>
      <c r="F13" s="5" t="s">
        <v>22</v>
      </c>
      <c r="G13" s="5" t="s">
        <v>39</v>
      </c>
      <c r="H13" s="5" t="s">
        <v>30</v>
      </c>
      <c r="I13" s="6" t="s">
        <v>40</v>
      </c>
      <c r="J13" s="7">
        <v>554555000</v>
      </c>
      <c r="K13" s="7">
        <v>0</v>
      </c>
      <c r="L13" s="7">
        <v>0</v>
      </c>
      <c r="M13" s="7">
        <v>554555000</v>
      </c>
      <c r="N13" s="7">
        <v>554555000</v>
      </c>
      <c r="O13" s="14">
        <f t="shared" si="1"/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8">
        <f t="shared" si="2"/>
        <v>0</v>
      </c>
      <c r="V13" s="9">
        <v>0</v>
      </c>
      <c r="W13" s="9">
        <v>0</v>
      </c>
      <c r="X13" s="9">
        <v>0</v>
      </c>
      <c r="Y13" s="10"/>
      <c r="Z13" s="11"/>
      <c r="AA13" s="11"/>
      <c r="AB13" s="11"/>
    </row>
    <row r="14" spans="1:28" ht="35.1" customHeight="1" thickTop="1" thickBot="1" x14ac:dyDescent="0.3">
      <c r="A14" s="22" t="s">
        <v>20</v>
      </c>
      <c r="B14" s="22"/>
      <c r="C14" s="22"/>
      <c r="D14" s="22"/>
      <c r="E14" s="22"/>
      <c r="F14" s="22"/>
      <c r="G14" s="22"/>
      <c r="H14" s="22"/>
      <c r="I14" s="23" t="s">
        <v>44</v>
      </c>
      <c r="J14" s="24">
        <f>+J15</f>
        <v>1916845000</v>
      </c>
      <c r="K14" s="24">
        <f t="shared" ref="K14:T14" si="7">+K15</f>
        <v>0</v>
      </c>
      <c r="L14" s="24">
        <f t="shared" si="7"/>
        <v>0</v>
      </c>
      <c r="M14" s="24">
        <f t="shared" si="7"/>
        <v>1916845000</v>
      </c>
      <c r="N14" s="24">
        <f t="shared" si="7"/>
        <v>0</v>
      </c>
      <c r="O14" s="25">
        <f t="shared" si="1"/>
        <v>1916845000</v>
      </c>
      <c r="P14" s="24">
        <f t="shared" si="7"/>
        <v>1812002037.76</v>
      </c>
      <c r="Q14" s="24">
        <f t="shared" si="7"/>
        <v>104842962.23999999</v>
      </c>
      <c r="R14" s="24">
        <f t="shared" si="7"/>
        <v>1559886264.9300001</v>
      </c>
      <c r="S14" s="24">
        <f t="shared" si="7"/>
        <v>282441585.05000001</v>
      </c>
      <c r="T14" s="24">
        <f t="shared" si="7"/>
        <v>249359601.05000001</v>
      </c>
      <c r="U14" s="26">
        <f t="shared" si="2"/>
        <v>356958735.06999993</v>
      </c>
      <c r="V14" s="27">
        <f t="shared" si="3"/>
        <v>0.81377798670732382</v>
      </c>
      <c r="W14" s="27">
        <f t="shared" si="4"/>
        <v>0.14734711729430391</v>
      </c>
      <c r="X14" s="27">
        <f t="shared" si="5"/>
        <v>0.13008855752551721</v>
      </c>
      <c r="Y14" s="10"/>
      <c r="Z14" s="11"/>
      <c r="AA14" s="11"/>
      <c r="AB14" s="11"/>
    </row>
    <row r="15" spans="1:28" ht="35.1" customHeight="1" thickTop="1" thickBot="1" x14ac:dyDescent="0.3">
      <c r="A15" s="5" t="s">
        <v>20</v>
      </c>
      <c r="B15" s="5" t="s">
        <v>24</v>
      </c>
      <c r="C15" s="5" t="s">
        <v>24</v>
      </c>
      <c r="D15" s="5"/>
      <c r="E15" s="5"/>
      <c r="F15" s="5" t="s">
        <v>22</v>
      </c>
      <c r="G15" s="5" t="s">
        <v>39</v>
      </c>
      <c r="H15" s="5" t="s">
        <v>30</v>
      </c>
      <c r="I15" s="6" t="s">
        <v>28</v>
      </c>
      <c r="J15" s="7">
        <v>1916845000</v>
      </c>
      <c r="K15" s="7">
        <v>0</v>
      </c>
      <c r="L15" s="7">
        <v>0</v>
      </c>
      <c r="M15" s="7">
        <v>1916845000</v>
      </c>
      <c r="N15" s="7">
        <v>0</v>
      </c>
      <c r="O15" s="14">
        <f t="shared" si="1"/>
        <v>1916845000</v>
      </c>
      <c r="P15" s="7">
        <v>1812002037.76</v>
      </c>
      <c r="Q15" s="7">
        <v>104842962.23999999</v>
      </c>
      <c r="R15" s="7">
        <v>1559886264.9300001</v>
      </c>
      <c r="S15" s="7">
        <v>282441585.05000001</v>
      </c>
      <c r="T15" s="7">
        <v>249359601.05000001</v>
      </c>
      <c r="U15" s="8">
        <f t="shared" si="2"/>
        <v>356958735.06999993</v>
      </c>
      <c r="V15" s="9">
        <f t="shared" si="3"/>
        <v>0.81377798670732382</v>
      </c>
      <c r="W15" s="9">
        <f t="shared" si="4"/>
        <v>0.14734711729430391</v>
      </c>
      <c r="X15" s="9">
        <f t="shared" si="5"/>
        <v>0.13008855752551721</v>
      </c>
      <c r="Y15" s="10"/>
      <c r="Z15" s="11"/>
      <c r="AA15" s="11"/>
      <c r="AB15" s="11"/>
    </row>
    <row r="16" spans="1:28" ht="35.1" customHeight="1" thickTop="1" thickBot="1" x14ac:dyDescent="0.3">
      <c r="A16" s="22" t="s">
        <v>20</v>
      </c>
      <c r="B16" s="22"/>
      <c r="C16" s="22"/>
      <c r="D16" s="22"/>
      <c r="E16" s="22"/>
      <c r="F16" s="22"/>
      <c r="G16" s="22"/>
      <c r="H16" s="22"/>
      <c r="I16" s="23" t="s">
        <v>45</v>
      </c>
      <c r="J16" s="24">
        <f>+J17</f>
        <v>130249000</v>
      </c>
      <c r="K16" s="24">
        <f t="shared" ref="K16:T16" si="8">+K17</f>
        <v>0</v>
      </c>
      <c r="L16" s="24">
        <f t="shared" si="8"/>
        <v>0</v>
      </c>
      <c r="M16" s="24">
        <f t="shared" si="8"/>
        <v>130249000</v>
      </c>
      <c r="N16" s="24">
        <f t="shared" si="8"/>
        <v>0</v>
      </c>
      <c r="O16" s="25">
        <f t="shared" si="1"/>
        <v>130249000</v>
      </c>
      <c r="P16" s="24">
        <f t="shared" si="8"/>
        <v>130249000</v>
      </c>
      <c r="Q16" s="24">
        <f t="shared" si="8"/>
        <v>0</v>
      </c>
      <c r="R16" s="24">
        <f t="shared" si="8"/>
        <v>8339148.8700000001</v>
      </c>
      <c r="S16" s="24">
        <f t="shared" si="8"/>
        <v>8339148.8700000001</v>
      </c>
      <c r="T16" s="24">
        <f t="shared" si="8"/>
        <v>8339148.8700000001</v>
      </c>
      <c r="U16" s="26">
        <f t="shared" si="2"/>
        <v>121909851.13</v>
      </c>
      <c r="V16" s="27">
        <f t="shared" si="3"/>
        <v>6.4024667137559596E-2</v>
      </c>
      <c r="W16" s="27">
        <f t="shared" si="4"/>
        <v>6.4024667137559596E-2</v>
      </c>
      <c r="X16" s="27">
        <f t="shared" si="5"/>
        <v>6.4024667137559596E-2</v>
      </c>
      <c r="Y16" s="10"/>
      <c r="Z16" s="11"/>
      <c r="AA16" s="11"/>
      <c r="AB16" s="11"/>
    </row>
    <row r="17" spans="1:28" ht="35.1" customHeight="1" thickTop="1" thickBot="1" x14ac:dyDescent="0.3">
      <c r="A17" s="5" t="s">
        <v>20</v>
      </c>
      <c r="B17" s="5" t="s">
        <v>26</v>
      </c>
      <c r="C17" s="5" t="s">
        <v>29</v>
      </c>
      <c r="D17" s="5" t="s">
        <v>24</v>
      </c>
      <c r="E17" s="5" t="s">
        <v>31</v>
      </c>
      <c r="F17" s="5" t="s">
        <v>22</v>
      </c>
      <c r="G17" s="5" t="s">
        <v>39</v>
      </c>
      <c r="H17" s="5" t="s">
        <v>30</v>
      </c>
      <c r="I17" s="6" t="s">
        <v>32</v>
      </c>
      <c r="J17" s="7">
        <v>130249000</v>
      </c>
      <c r="K17" s="7">
        <v>0</v>
      </c>
      <c r="L17" s="7">
        <v>0</v>
      </c>
      <c r="M17" s="7">
        <v>130249000</v>
      </c>
      <c r="N17" s="7">
        <v>0</v>
      </c>
      <c r="O17" s="14">
        <f t="shared" si="1"/>
        <v>130249000</v>
      </c>
      <c r="P17" s="7">
        <v>130249000</v>
      </c>
      <c r="Q17" s="7">
        <v>0</v>
      </c>
      <c r="R17" s="7">
        <v>8339148.8700000001</v>
      </c>
      <c r="S17" s="7">
        <v>8339148.8700000001</v>
      </c>
      <c r="T17" s="7">
        <v>8339148.8700000001</v>
      </c>
      <c r="U17" s="8">
        <f t="shared" si="2"/>
        <v>121909851.13</v>
      </c>
      <c r="V17" s="9">
        <f t="shared" si="3"/>
        <v>6.4024667137559596E-2</v>
      </c>
      <c r="W17" s="9">
        <f t="shared" si="4"/>
        <v>6.4024667137559596E-2</v>
      </c>
      <c r="X17" s="9">
        <f t="shared" si="5"/>
        <v>6.4024667137559596E-2</v>
      </c>
      <c r="Y17" s="10"/>
      <c r="Z17" s="11"/>
      <c r="AA17" s="11"/>
      <c r="AB17" s="11"/>
    </row>
    <row r="18" spans="1:28" ht="35.1" customHeight="1" thickTop="1" thickBot="1" x14ac:dyDescent="0.3">
      <c r="A18" s="22" t="s">
        <v>20</v>
      </c>
      <c r="B18" s="22"/>
      <c r="C18" s="22"/>
      <c r="D18" s="22"/>
      <c r="E18" s="22"/>
      <c r="F18" s="22"/>
      <c r="G18" s="22"/>
      <c r="H18" s="22"/>
      <c r="I18" s="23" t="s">
        <v>46</v>
      </c>
      <c r="J18" s="24">
        <f>+J19</f>
        <v>3820000</v>
      </c>
      <c r="K18" s="24">
        <f t="shared" ref="K18:T18" si="9">+K19</f>
        <v>0</v>
      </c>
      <c r="L18" s="24">
        <f t="shared" si="9"/>
        <v>0</v>
      </c>
      <c r="M18" s="24">
        <f t="shared" si="9"/>
        <v>3820000</v>
      </c>
      <c r="N18" s="24">
        <f t="shared" si="9"/>
        <v>0</v>
      </c>
      <c r="O18" s="25">
        <f t="shared" si="1"/>
        <v>3820000</v>
      </c>
      <c r="P18" s="24">
        <f t="shared" si="9"/>
        <v>3039870</v>
      </c>
      <c r="Q18" s="24">
        <f t="shared" si="9"/>
        <v>780130</v>
      </c>
      <c r="R18" s="24">
        <f t="shared" si="9"/>
        <v>3039870</v>
      </c>
      <c r="S18" s="24">
        <f t="shared" si="9"/>
        <v>3039870</v>
      </c>
      <c r="T18" s="24">
        <f t="shared" si="9"/>
        <v>3039870</v>
      </c>
      <c r="U18" s="26">
        <f t="shared" si="2"/>
        <v>780130</v>
      </c>
      <c r="V18" s="27">
        <f t="shared" si="3"/>
        <v>0.79577748691099481</v>
      </c>
      <c r="W18" s="27">
        <f t="shared" si="4"/>
        <v>0.79577748691099481</v>
      </c>
      <c r="X18" s="27">
        <f t="shared" si="5"/>
        <v>0.79577748691099481</v>
      </c>
      <c r="Y18" s="10"/>
      <c r="Z18" s="11"/>
      <c r="AA18" s="11"/>
      <c r="AB18" s="11"/>
    </row>
    <row r="19" spans="1:28" ht="35.1" customHeight="1" thickTop="1" thickBot="1" x14ac:dyDescent="0.3">
      <c r="A19" s="5" t="s">
        <v>20</v>
      </c>
      <c r="B19" s="5" t="s">
        <v>33</v>
      </c>
      <c r="C19" s="5" t="s">
        <v>21</v>
      </c>
      <c r="D19" s="5"/>
      <c r="E19" s="5"/>
      <c r="F19" s="5" t="s">
        <v>22</v>
      </c>
      <c r="G19" s="5" t="s">
        <v>39</v>
      </c>
      <c r="H19" s="5" t="s">
        <v>30</v>
      </c>
      <c r="I19" s="6" t="s">
        <v>34</v>
      </c>
      <c r="J19" s="7">
        <v>3820000</v>
      </c>
      <c r="K19" s="7">
        <v>0</v>
      </c>
      <c r="L19" s="7">
        <v>0</v>
      </c>
      <c r="M19" s="7">
        <v>3820000</v>
      </c>
      <c r="N19" s="7">
        <v>0</v>
      </c>
      <c r="O19" s="14">
        <f t="shared" si="1"/>
        <v>3820000</v>
      </c>
      <c r="P19" s="7">
        <v>3039870</v>
      </c>
      <c r="Q19" s="7">
        <v>780130</v>
      </c>
      <c r="R19" s="7">
        <v>3039870</v>
      </c>
      <c r="S19" s="7">
        <v>3039870</v>
      </c>
      <c r="T19" s="7">
        <v>3039870</v>
      </c>
      <c r="U19" s="8">
        <f t="shared" si="2"/>
        <v>780130</v>
      </c>
      <c r="V19" s="9">
        <f t="shared" si="3"/>
        <v>0.79577748691099481</v>
      </c>
      <c r="W19" s="9">
        <f t="shared" si="4"/>
        <v>0.79577748691099481</v>
      </c>
      <c r="X19" s="9">
        <f t="shared" si="5"/>
        <v>0.79577748691099481</v>
      </c>
      <c r="Y19" s="10"/>
      <c r="Z19" s="11"/>
      <c r="AA19" s="11"/>
      <c r="AB19" s="11"/>
    </row>
    <row r="20" spans="1:28" ht="35.1" customHeight="1" thickTop="1" thickBot="1" x14ac:dyDescent="0.3">
      <c r="A20" s="22" t="s">
        <v>35</v>
      </c>
      <c r="B20" s="22"/>
      <c r="C20" s="22"/>
      <c r="D20" s="22"/>
      <c r="E20" s="22"/>
      <c r="F20" s="22"/>
      <c r="G20" s="22"/>
      <c r="H20" s="22"/>
      <c r="I20" s="23" t="s">
        <v>47</v>
      </c>
      <c r="J20" s="24">
        <f>+J21</f>
        <v>12220588000</v>
      </c>
      <c r="K20" s="24">
        <f t="shared" ref="K20:T20" si="10">+K21</f>
        <v>0</v>
      </c>
      <c r="L20" s="24">
        <f t="shared" si="10"/>
        <v>0</v>
      </c>
      <c r="M20" s="24">
        <f t="shared" si="10"/>
        <v>12220588000</v>
      </c>
      <c r="N20" s="24">
        <f t="shared" si="10"/>
        <v>0</v>
      </c>
      <c r="O20" s="25">
        <f t="shared" ref="O20:O22" si="11">+M20-N20</f>
        <v>12220588000</v>
      </c>
      <c r="P20" s="24">
        <f t="shared" si="10"/>
        <v>6333568012.1800003</v>
      </c>
      <c r="Q20" s="24">
        <f t="shared" si="10"/>
        <v>5887019987.8199997</v>
      </c>
      <c r="R20" s="24">
        <f t="shared" si="10"/>
        <v>4989396379.1800003</v>
      </c>
      <c r="S20" s="24">
        <f t="shared" si="10"/>
        <v>491760314.99000001</v>
      </c>
      <c r="T20" s="24">
        <f t="shared" si="10"/>
        <v>319217418.99000001</v>
      </c>
      <c r="U20" s="26">
        <f t="shared" ref="U20:U22" si="12">+O20-R20</f>
        <v>7231191620.8199997</v>
      </c>
      <c r="V20" s="27">
        <f t="shared" ref="V20:V22" si="13">+R20/O20</f>
        <v>0.40827793058566414</v>
      </c>
      <c r="W20" s="27">
        <f t="shared" ref="W20:W22" si="14">+S20/O20</f>
        <v>4.0240315358802702E-2</v>
      </c>
      <c r="X20" s="27">
        <f t="shared" ref="X20:X22" si="15">+T20/O20</f>
        <v>2.6121281479254518E-2</v>
      </c>
      <c r="Y20" s="10"/>
      <c r="Z20" s="11"/>
      <c r="AA20" s="11"/>
      <c r="AB20" s="11"/>
    </row>
    <row r="21" spans="1:28" ht="35.1" customHeight="1" thickTop="1" thickBot="1" x14ac:dyDescent="0.3">
      <c r="A21" s="5" t="s">
        <v>35</v>
      </c>
      <c r="B21" s="5" t="s">
        <v>36</v>
      </c>
      <c r="C21" s="5" t="s">
        <v>37</v>
      </c>
      <c r="D21" s="5" t="s">
        <v>38</v>
      </c>
      <c r="E21" s="5"/>
      <c r="F21" s="5" t="s">
        <v>22</v>
      </c>
      <c r="G21" s="5" t="s">
        <v>39</v>
      </c>
      <c r="H21" s="5" t="s">
        <v>30</v>
      </c>
      <c r="I21" s="6" t="s">
        <v>41</v>
      </c>
      <c r="J21" s="7">
        <v>12220588000</v>
      </c>
      <c r="K21" s="7">
        <v>0</v>
      </c>
      <c r="L21" s="7">
        <v>0</v>
      </c>
      <c r="M21" s="7">
        <v>12220588000</v>
      </c>
      <c r="N21" s="7">
        <v>0</v>
      </c>
      <c r="O21" s="14">
        <f t="shared" si="11"/>
        <v>12220588000</v>
      </c>
      <c r="P21" s="7">
        <v>6333568012.1800003</v>
      </c>
      <c r="Q21" s="7">
        <v>5887019987.8199997</v>
      </c>
      <c r="R21" s="7">
        <v>4989396379.1800003</v>
      </c>
      <c r="S21" s="7">
        <v>491760314.99000001</v>
      </c>
      <c r="T21" s="7">
        <v>319217418.99000001</v>
      </c>
      <c r="U21" s="8">
        <f t="shared" si="12"/>
        <v>7231191620.8199997</v>
      </c>
      <c r="V21" s="9">
        <f t="shared" si="13"/>
        <v>0.40827793058566414</v>
      </c>
      <c r="W21" s="9">
        <f t="shared" si="14"/>
        <v>4.0240315358802702E-2</v>
      </c>
      <c r="X21" s="9">
        <f t="shared" si="15"/>
        <v>2.6121281479254518E-2</v>
      </c>
      <c r="Y21" s="10"/>
      <c r="Z21" s="11"/>
      <c r="AA21" s="11"/>
      <c r="AB21" s="11"/>
    </row>
    <row r="22" spans="1:28" ht="35.1" customHeight="1" thickTop="1" thickBot="1" x14ac:dyDescent="0.3">
      <c r="A22" s="22"/>
      <c r="B22" s="22"/>
      <c r="C22" s="22"/>
      <c r="D22" s="22"/>
      <c r="E22" s="22"/>
      <c r="F22" s="22"/>
      <c r="G22" s="22"/>
      <c r="H22" s="22"/>
      <c r="I22" s="23" t="s">
        <v>48</v>
      </c>
      <c r="J22" s="24">
        <f>+J8+J20</f>
        <v>27212377000</v>
      </c>
      <c r="K22" s="24">
        <f t="shared" ref="K22:T22" si="16">+K8+K20</f>
        <v>0</v>
      </c>
      <c r="L22" s="24">
        <f t="shared" si="16"/>
        <v>0</v>
      </c>
      <c r="M22" s="24">
        <f t="shared" si="16"/>
        <v>27212377000</v>
      </c>
      <c r="N22" s="24">
        <f t="shared" si="16"/>
        <v>554555000</v>
      </c>
      <c r="O22" s="25">
        <f t="shared" si="11"/>
        <v>26657822000</v>
      </c>
      <c r="P22" s="24">
        <f t="shared" si="16"/>
        <v>20665178919.940002</v>
      </c>
      <c r="Q22" s="24">
        <f t="shared" si="16"/>
        <v>5992643080.0599995</v>
      </c>
      <c r="R22" s="24">
        <f t="shared" si="16"/>
        <v>9126737100.3800011</v>
      </c>
      <c r="S22" s="24">
        <f t="shared" si="16"/>
        <v>3341716591.3099995</v>
      </c>
      <c r="T22" s="24">
        <f t="shared" si="16"/>
        <v>3136091711.3099995</v>
      </c>
      <c r="U22" s="26">
        <f t="shared" si="12"/>
        <v>17531084899.619999</v>
      </c>
      <c r="V22" s="27">
        <f t="shared" si="13"/>
        <v>0.34236619557216647</v>
      </c>
      <c r="W22" s="27">
        <f t="shared" si="14"/>
        <v>0.12535594960871144</v>
      </c>
      <c r="X22" s="27">
        <f t="shared" si="15"/>
        <v>0.11764245823646056</v>
      </c>
      <c r="Y22" s="10"/>
      <c r="Z22" s="11"/>
      <c r="AA22" s="11"/>
      <c r="AB22" s="11"/>
    </row>
    <row r="23" spans="1:28" ht="18.75" customHeight="1" thickTop="1" x14ac:dyDescent="0.25">
      <c r="A23" s="15" t="s">
        <v>57</v>
      </c>
      <c r="B23" s="15"/>
      <c r="C23" s="15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8" x14ac:dyDescent="0.25">
      <c r="A24" s="16" t="s">
        <v>58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28" x14ac:dyDescent="0.25">
      <c r="A25" s="16" t="s">
        <v>59</v>
      </c>
      <c r="P25" s="16"/>
      <c r="Q25" s="16"/>
      <c r="R25" s="16"/>
      <c r="S25" s="17"/>
      <c r="T25" s="2"/>
      <c r="U25" s="2"/>
      <c r="V25" s="3"/>
      <c r="W25" s="3"/>
      <c r="X25" s="3"/>
      <c r="Y25" s="3"/>
    </row>
    <row r="26" spans="1:2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  <c r="W26" s="3"/>
      <c r="X26" s="3"/>
      <c r="Y26" s="3"/>
    </row>
    <row r="27" spans="1:2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  <c r="W27" s="3"/>
      <c r="X27" s="3"/>
      <c r="Y27" s="3"/>
    </row>
    <row r="28" spans="1:2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</row>
    <row r="29" spans="1:2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</row>
    <row r="30" spans="1:2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  <c r="W30" s="3"/>
      <c r="X30" s="3"/>
      <c r="Y30" s="3"/>
    </row>
    <row r="31" spans="1:2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</row>
    <row r="32" spans="1:2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  <c r="W32" s="3"/>
      <c r="X32" s="3"/>
      <c r="Y32" s="3"/>
    </row>
    <row r="33" spans="1:2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  <c r="W33" s="3"/>
      <c r="X33" s="3"/>
      <c r="Y33" s="3"/>
    </row>
    <row r="34" spans="1:2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  <c r="W34" s="3"/>
      <c r="X34" s="3"/>
      <c r="Y34" s="3"/>
    </row>
    <row r="35" spans="1:2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  <c r="W35" s="3"/>
      <c r="X35" s="3"/>
      <c r="Y35" s="3"/>
    </row>
    <row r="36" spans="1:2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  <c r="W36" s="3"/>
      <c r="X36" s="3"/>
      <c r="Y36" s="3"/>
    </row>
    <row r="37" spans="1:25" x14ac:dyDescent="0.25">
      <c r="V37" s="4"/>
      <c r="W37" s="4"/>
      <c r="X37" s="4"/>
      <c r="Y37" s="4"/>
    </row>
    <row r="38" spans="1:25" x14ac:dyDescent="0.25">
      <c r="V38" s="4"/>
      <c r="W38" s="4"/>
      <c r="X38" s="4"/>
      <c r="Y38" s="4"/>
    </row>
    <row r="39" spans="1:25" x14ac:dyDescent="0.25">
      <c r="V39" s="4"/>
      <c r="W39" s="4"/>
      <c r="X39" s="4"/>
      <c r="Y39" s="4"/>
    </row>
    <row r="40" spans="1:25" x14ac:dyDescent="0.25">
      <c r="V40" s="4"/>
      <c r="W40" s="4"/>
      <c r="X40" s="4"/>
      <c r="Y40" s="4"/>
    </row>
    <row r="41" spans="1:25" x14ac:dyDescent="0.25">
      <c r="V41" s="4"/>
      <c r="W41" s="4"/>
      <c r="X41" s="4"/>
      <c r="Y41" s="4"/>
    </row>
    <row r="42" spans="1:25" x14ac:dyDescent="0.25">
      <c r="V42" s="4"/>
      <c r="W42" s="4"/>
      <c r="X42" s="4"/>
      <c r="Y42" s="4"/>
    </row>
    <row r="43" spans="1:25" x14ac:dyDescent="0.25">
      <c r="V43" s="4"/>
      <c r="W43" s="4"/>
      <c r="X43" s="4"/>
      <c r="Y43" s="4"/>
    </row>
    <row r="44" spans="1:25" x14ac:dyDescent="0.25">
      <c r="V44" s="4"/>
      <c r="W44" s="4"/>
      <c r="X44" s="4"/>
      <c r="Y44" s="4"/>
    </row>
    <row r="45" spans="1:25" x14ac:dyDescent="0.25">
      <c r="V45" s="4"/>
      <c r="W45" s="4"/>
      <c r="X45" s="4"/>
      <c r="Y45" s="4"/>
    </row>
    <row r="46" spans="1:25" x14ac:dyDescent="0.25">
      <c r="V46" s="4"/>
      <c r="W46" s="4"/>
      <c r="X46" s="4"/>
      <c r="Y46" s="4"/>
    </row>
    <row r="47" spans="1:25" x14ac:dyDescent="0.25">
      <c r="V47" s="4"/>
      <c r="W47" s="4"/>
      <c r="X47" s="4"/>
      <c r="Y47" s="4"/>
    </row>
    <row r="48" spans="1:25" x14ac:dyDescent="0.25">
      <c r="V48" s="4"/>
      <c r="W48" s="4"/>
      <c r="X48" s="4"/>
      <c r="Y48" s="4"/>
    </row>
    <row r="49" spans="22:25" x14ac:dyDescent="0.25">
      <c r="V49" s="4"/>
      <c r="W49" s="4"/>
      <c r="X49" s="4"/>
      <c r="Y49" s="4"/>
    </row>
    <row r="50" spans="22:25" x14ac:dyDescent="0.25">
      <c r="V50" s="4"/>
      <c r="W50" s="4"/>
      <c r="X50" s="4"/>
      <c r="Y50" s="4"/>
    </row>
    <row r="51" spans="22:25" x14ac:dyDescent="0.25">
      <c r="V51" s="4"/>
      <c r="W51" s="4"/>
      <c r="X51" s="4"/>
      <c r="Y51" s="4"/>
    </row>
    <row r="52" spans="22:25" x14ac:dyDescent="0.25">
      <c r="V52" s="4"/>
      <c r="W52" s="4"/>
      <c r="X52" s="4"/>
      <c r="Y52" s="4"/>
    </row>
    <row r="53" spans="22:25" x14ac:dyDescent="0.25">
      <c r="V53" s="4"/>
      <c r="W53" s="4"/>
      <c r="X53" s="4"/>
      <c r="Y53" s="4"/>
    </row>
    <row r="54" spans="22:25" x14ac:dyDescent="0.25">
      <c r="V54" s="4"/>
      <c r="W54" s="4"/>
      <c r="X54" s="4"/>
      <c r="Y54" s="4"/>
    </row>
  </sheetData>
  <mergeCells count="4">
    <mergeCell ref="A3:X3"/>
    <mergeCell ref="A4:X4"/>
    <mergeCell ref="A5:X5"/>
    <mergeCell ref="T6:X6"/>
  </mergeCells>
  <pageMargins left="0.78740157480314965" right="0.78740157480314965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2020-04-05T23:57:08Z</cp:lastPrinted>
  <dcterms:created xsi:type="dcterms:W3CDTF">2020-04-01T19:24:21Z</dcterms:created>
  <dcterms:modified xsi:type="dcterms:W3CDTF">2020-04-06T00:11:00Z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