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20\PAGINA WEB 2020\ENERO 2020\PDF\"/>
    </mc:Choice>
  </mc:AlternateContent>
  <bookViews>
    <workbookView xWindow="240" yWindow="120" windowWidth="18060" windowHeight="7050"/>
  </bookViews>
  <sheets>
    <sheet name="GASTOS DE INVERSIÓN" sheetId="1" r:id="rId1"/>
  </sheets>
  <definedNames>
    <definedName name="_xlnm.Print_Titles" localSheetId="0">'GASTOS DE INVERSIÓN'!$5:$5</definedName>
  </definedNames>
  <calcPr calcId="152511"/>
</workbook>
</file>

<file path=xl/calcChain.xml><?xml version="1.0" encoding="utf-8"?>
<calcChain xmlns="http://schemas.openxmlformats.org/spreadsheetml/2006/main">
  <c r="S28" i="1" l="1"/>
  <c r="V27" i="1"/>
  <c r="U27" i="1"/>
  <c r="T27" i="1"/>
  <c r="S27" i="1"/>
  <c r="V26" i="1"/>
  <c r="U26" i="1"/>
  <c r="T26" i="1"/>
  <c r="S26" i="1"/>
  <c r="V24" i="1"/>
  <c r="U24" i="1"/>
  <c r="T24" i="1"/>
  <c r="S24" i="1"/>
  <c r="V23" i="1"/>
  <c r="U23" i="1"/>
  <c r="T23" i="1"/>
  <c r="S23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S9" i="1"/>
  <c r="V8" i="1"/>
  <c r="U8" i="1"/>
  <c r="T8" i="1"/>
  <c r="S8" i="1"/>
  <c r="V7" i="1"/>
  <c r="U7" i="1"/>
  <c r="T7" i="1"/>
  <c r="S7" i="1"/>
  <c r="V6" i="1"/>
  <c r="U6" i="1"/>
  <c r="T6" i="1"/>
  <c r="S6" i="1"/>
  <c r="R28" i="1"/>
  <c r="V28" i="1" s="1"/>
  <c r="Q28" i="1"/>
  <c r="U28" i="1" s="1"/>
  <c r="P28" i="1"/>
  <c r="T28" i="1" s="1"/>
  <c r="O28" i="1"/>
  <c r="O29" i="1" s="1"/>
  <c r="N28" i="1"/>
  <c r="M28" i="1"/>
  <c r="L28" i="1"/>
  <c r="K28" i="1"/>
  <c r="K29" i="1" s="1"/>
  <c r="J28" i="1"/>
  <c r="R25" i="1"/>
  <c r="V25" i="1" s="1"/>
  <c r="Q25" i="1"/>
  <c r="U25" i="1" s="1"/>
  <c r="P25" i="1"/>
  <c r="T25" i="1" s="1"/>
  <c r="O25" i="1"/>
  <c r="N25" i="1"/>
  <c r="M25" i="1"/>
  <c r="L25" i="1"/>
  <c r="K25" i="1"/>
  <c r="J25" i="1"/>
  <c r="R22" i="1"/>
  <c r="V22" i="1" s="1"/>
  <c r="Q22" i="1"/>
  <c r="U22" i="1" s="1"/>
  <c r="P22" i="1"/>
  <c r="T22" i="1" s="1"/>
  <c r="O22" i="1"/>
  <c r="N22" i="1"/>
  <c r="M22" i="1"/>
  <c r="S22" i="1" s="1"/>
  <c r="L22" i="1"/>
  <c r="K22" i="1"/>
  <c r="J22" i="1"/>
  <c r="R9" i="1"/>
  <c r="R29" i="1" s="1"/>
  <c r="V29" i="1" s="1"/>
  <c r="Q9" i="1"/>
  <c r="Q29" i="1" s="1"/>
  <c r="P9" i="1"/>
  <c r="P29" i="1" s="1"/>
  <c r="O9" i="1"/>
  <c r="N9" i="1"/>
  <c r="N29" i="1" s="1"/>
  <c r="M9" i="1"/>
  <c r="M29" i="1" s="1"/>
  <c r="L9" i="1"/>
  <c r="L29" i="1" s="1"/>
  <c r="K9" i="1"/>
  <c r="J9" i="1"/>
  <c r="J29" i="1" s="1"/>
  <c r="S29" i="1" l="1"/>
  <c r="T29" i="1"/>
  <c r="U29" i="1"/>
  <c r="S25" i="1"/>
  <c r="T9" i="1"/>
  <c r="U9" i="1"/>
  <c r="V9" i="1"/>
</calcChain>
</file>

<file path=xl/sharedStrings.xml><?xml version="1.0" encoding="utf-8"?>
<sst xmlns="http://schemas.openxmlformats.org/spreadsheetml/2006/main" count="209" uniqueCount="80">
  <si>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</si>
  <si>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</si>
  <si>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</si>
  <si>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</si>
  <si>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</si>
  <si>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</si>
  <si>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</si>
  <si>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</si>
  <si>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</si>
  <si>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</si>
  <si>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</si>
  <si>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</si>
  <si>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</si>
  <si>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</si>
  <si>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</si>
  <si>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</si>
  <si>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</si>
  <si>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</si>
  <si>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</si>
  <si>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</si>
  <si>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</si>
  <si>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</si>
  <si>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</si>
  <si>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</si>
  <si>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</si>
  <si>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</si>
  <si>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</si>
  <si>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</si>
  <si>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</si>
  <si>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</si>
  <si>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</si>
  <si>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</si>
  <si>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</si>
  <si>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</si>
  <si>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</si>
  <si>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</si>
  <si>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</si>
  <si>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</si>
  <si>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</si>
  <si>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</si>
  <si>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</si>
  <si>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</si>
  <si>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</si>
  <si>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</si>
  <si>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</si>
  <si>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</si>
  <si>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</si>
  <si>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</si>
  <si>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</si>
  <si>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</si>
  <si>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</si>
  <si>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</si>
  <si>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</si>
  <si>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</si>
  <si>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</si>
  <si>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</si>
  <si>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</si>
  <si>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</si>
  <si>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</si>
  <si>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</si>
  <si>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</si>
  <si>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</si>
  <si>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</si>
  <si>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</si>
  <si>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 xml:space="preserve">GASTOS DE INVERSIÓN </t>
  </si>
  <si>
    <t>APROPIACIÓN SIN COMPROMETER</t>
  </si>
  <si>
    <t>MINISTERIO DE COMERCIO INDUSTRIA Y TURISMO</t>
  </si>
  <si>
    <t>EJECUCIÓN PRESUPUESTAL ACUMULADA CON CORTE AL 31 DE ENERO DE 2020</t>
  </si>
  <si>
    <t xml:space="preserve">VICEMINISTERIO DE COMERCIO EXTERIOR </t>
  </si>
  <si>
    <t xml:space="preserve">VICEMINISTERIO DE DESARROLLO EMPRESARIAL </t>
  </si>
  <si>
    <t>SECRETARIA GENERAL</t>
  </si>
  <si>
    <t xml:space="preserve">VICEMINISTERIO DE TURISMO </t>
  </si>
  <si>
    <t xml:space="preserve">TOTAL GASTOS DE INVERSIÓN </t>
  </si>
  <si>
    <t>GENERADO: FEBRERO 03 DE 2020</t>
  </si>
  <si>
    <r>
      <rPr>
        <b/>
        <sz val="7"/>
        <color rgb="FF000000"/>
        <rFont val="Arial"/>
        <family val="2"/>
      </rPr>
      <t>Fuente</t>
    </r>
    <r>
      <rPr>
        <sz val="7"/>
        <color rgb="FF000000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</si>
  <si>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 xml:space="preserve">Nota No. 1 </t>
    </r>
    <r>
      <rPr>
        <sz val="7"/>
        <rFont val="Arial"/>
        <family val="2"/>
      </rPr>
      <t xml:space="preserve">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</si>
  <si>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7"/>
        <rFont val="Arial"/>
        <family val="2"/>
      </rPr>
      <t xml:space="preserve">Nota No. 2 </t>
    </r>
    <r>
      <rPr>
        <sz val="7"/>
        <rFont val="Arial"/>
        <family val="2"/>
      </rPr>
      <t>: Decreto No. 2411 del 30 de diciembre de 2019" Por la cual se liquida el presupuesto General de la Nación para la vigencia fiscal de 2020, se detallan las apropiaciones y se clasifican y definen los gastos"</t>
    </r>
  </si>
  <si>
    <t>OBLIG/ APR</t>
  </si>
  <si>
    <t>COMP/ APR</t>
  </si>
  <si>
    <t>PAGO/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</si>
</sst>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 applyFill="1" applyBorder="1"/>
    <xf numFmtId="164" fontId="4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vertical="center" wrapText="1" readingOrder="1"/>
    </xf>
    <xf numFmtId="10" fontId="3" fillId="0" borderId="1" xfId="0" applyNumberFormat="1" applyFont="1" applyFill="1" applyBorder="1" applyAlignment="1">
      <alignment vertical="center" wrapText="1" readingOrder="1"/>
    </xf>
    <xf numFmtId="10" fontId="6" fillId="0" borderId="0" xfId="0" applyNumberFormat="1" applyFont="1" applyFill="1" applyBorder="1" applyAlignment="1">
      <alignment readingOrder="1"/>
    </xf>
    <xf numFmtId="0" fontId="1" fillId="0" borderId="0" xfId="0" applyFont="1" applyFill="1" applyBorder="1" applyAlignment="1">
      <alignment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5" fontId="3" fillId="3" borderId="1" xfId="0" applyNumberFormat="1" applyFont="1" applyFill="1" applyBorder="1" applyAlignment="1">
      <alignment vertical="center" wrapText="1" readingOrder="1"/>
    </xf>
    <xf numFmtId="10" fontId="3" fillId="3" borderId="1" xfId="0" applyNumberFormat="1" applyFont="1" applyFill="1" applyBorder="1" applyAlignment="1">
      <alignment vertical="center" wrapText="1" readingOrder="1"/>
    </xf>
    <xf numFmtId="10" fontId="1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 readingOrder="1"/>
    </xf>
    <xf numFmtId="10" fontId="1" fillId="0" borderId="0" xfId="0" applyNumberFormat="1" applyFont="1" applyFill="1" applyBorder="1" applyAlignment="1">
      <alignment readingOrder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5" fillId="2" borderId="1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showGridLines="0" tabSelected="1" topLeftCell="A25" workbookViewId="0">
      <selection activeCell="A26" sqref="A26"/>
    </sheetView>
  </sheetViews>
  <sheetFormatPr baseColWidth="10" defaultRowHeight="15"/>
  <cols>
    <col min="1" max="4" width="5.42578125" customWidth="1"/>
    <col min="5" max="5" width="4.5703125" customWidth="1"/>
    <col min="6" max="6" width="6.5703125" customWidth="1"/>
    <col min="7" max="7" width="4.28515625" customWidth="1"/>
    <col min="8" max="8" width="4.5703125" customWidth="1"/>
    <col min="9" max="9" width="27.5703125" customWidth="1"/>
    <col min="10" max="10" width="16.5703125" customWidth="1"/>
    <col min="11" max="11" width="14.28515625" customWidth="1"/>
    <col min="12" max="12" width="14.140625" customWidth="1"/>
    <col min="13" max="13" width="17" customWidth="1"/>
    <col min="14" max="14" width="17.7109375" customWidth="1"/>
    <col min="15" max="15" width="15.85546875" customWidth="1"/>
    <col min="16" max="17" width="15.42578125" customWidth="1"/>
    <col min="18" max="18" width="16" customWidth="1"/>
    <col min="19" max="19" width="17.28515625" customWidth="1"/>
    <col min="20" max="20" width="7.7109375" customWidth="1"/>
    <col min="21" max="21" width="7.140625" customWidth="1"/>
    <col min="22" max="22" width="7" customWidth="1"/>
  </cols>
  <sheetData>
    <row r="1" spans="1:24" ht="15.75">
      <c r="A1" s="26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4" ht="15.75">
      <c r="A2" s="26" t="s">
        <v>67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4" ht="15.75">
      <c r="A3" s="26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4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28" t="s">
        <v>73</v>
      </c>
      <c r="T4" s="28"/>
    </row>
    <row r="5" spans="1:24" ht="34.5" customHeight="1" thickTop="1" thickBot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29" t="s">
        <v>65</v>
      </c>
      <c r="T5" s="29" t="s">
        <v>78</v>
      </c>
      <c r="U5" s="29" t="s">
        <v>77</v>
      </c>
      <c r="V5" s="29" t="s">
        <v>79</v>
      </c>
    </row>
    <row r="6" spans="1:24" ht="89.25" customHeight="1" thickTop="1" thickBot="1">
      <c r="A6" s="3" t="s">
        <v>24</v>
      </c>
      <c r="B6" s="3" t="s">
        <v>25</v>
      </c>
      <c r="C6" s="3" t="s">
        <v>26</v>
      </c>
      <c r="D6" s="3" t="s">
        <v>27</v>
      </c>
      <c r="E6" s="3"/>
      <c r="F6" s="3" t="s">
        <v>19</v>
      </c>
      <c r="G6" s="3" t="s">
        <v>22</v>
      </c>
      <c r="H6" s="3" t="s">
        <v>21</v>
      </c>
      <c r="I6" s="4" t="s">
        <v>28</v>
      </c>
      <c r="J6" s="12">
        <v>4000000000</v>
      </c>
      <c r="K6" s="12">
        <v>0</v>
      </c>
      <c r="L6" s="12">
        <v>0</v>
      </c>
      <c r="M6" s="12">
        <v>4000000000</v>
      </c>
      <c r="N6" s="12">
        <v>2355752601</v>
      </c>
      <c r="O6" s="12">
        <v>1644247399</v>
      </c>
      <c r="P6" s="12">
        <v>516404031</v>
      </c>
      <c r="Q6" s="12">
        <v>0</v>
      </c>
      <c r="R6" s="12">
        <v>0</v>
      </c>
      <c r="S6" s="13">
        <f>+M6-P6</f>
        <v>3483595969</v>
      </c>
      <c r="T6" s="14">
        <f>+P6/M6</f>
        <v>0.12910100775</v>
      </c>
      <c r="U6" s="14">
        <f>+Q6/M6</f>
        <v>0</v>
      </c>
      <c r="V6" s="14">
        <f>+R6/M6</f>
        <v>0</v>
      </c>
      <c r="W6" s="15"/>
      <c r="X6" s="16"/>
    </row>
    <row r="7" spans="1:24" ht="91.5" customHeight="1" thickTop="1" thickBot="1">
      <c r="A7" s="3" t="s">
        <v>24</v>
      </c>
      <c r="B7" s="3" t="s">
        <v>25</v>
      </c>
      <c r="C7" s="3" t="s">
        <v>26</v>
      </c>
      <c r="D7" s="3" t="s">
        <v>27</v>
      </c>
      <c r="E7" s="3"/>
      <c r="F7" s="3" t="s">
        <v>19</v>
      </c>
      <c r="G7" s="3" t="s">
        <v>29</v>
      </c>
      <c r="H7" s="3" t="s">
        <v>21</v>
      </c>
      <c r="I7" s="4" t="s">
        <v>28</v>
      </c>
      <c r="J7" s="12">
        <v>8570800000</v>
      </c>
      <c r="K7" s="12">
        <v>0</v>
      </c>
      <c r="L7" s="12">
        <v>0</v>
      </c>
      <c r="M7" s="12">
        <v>8570800000</v>
      </c>
      <c r="N7" s="12">
        <v>0</v>
      </c>
      <c r="O7" s="12">
        <v>8570800000</v>
      </c>
      <c r="P7" s="12">
        <v>0</v>
      </c>
      <c r="Q7" s="12">
        <v>0</v>
      </c>
      <c r="R7" s="12">
        <v>0</v>
      </c>
      <c r="S7" s="13">
        <f t="shared" ref="S7:S29" si="0">+M7-P7</f>
        <v>8570800000</v>
      </c>
      <c r="T7" s="14">
        <f t="shared" ref="T7:T29" si="1">+P7/M7</f>
        <v>0</v>
      </c>
      <c r="U7" s="14">
        <f t="shared" ref="U7:U29" si="2">+Q7/M7</f>
        <v>0</v>
      </c>
      <c r="V7" s="14">
        <f t="shared" ref="V7:V29" si="3">+R7/M7</f>
        <v>0</v>
      </c>
      <c r="W7" s="15"/>
      <c r="X7" s="16"/>
    </row>
    <row r="8" spans="1:24" ht="60" customHeight="1" thickTop="1" thickBot="1">
      <c r="A8" s="3" t="s">
        <v>24</v>
      </c>
      <c r="B8" s="3" t="s">
        <v>25</v>
      </c>
      <c r="C8" s="3" t="s">
        <v>26</v>
      </c>
      <c r="D8" s="3" t="s">
        <v>27</v>
      </c>
      <c r="E8" s="3"/>
      <c r="F8" s="3" t="s">
        <v>19</v>
      </c>
      <c r="G8" s="3" t="s">
        <v>33</v>
      </c>
      <c r="H8" s="3" t="s">
        <v>23</v>
      </c>
      <c r="I8" s="4" t="s">
        <v>63</v>
      </c>
      <c r="J8" s="12">
        <v>12220588000</v>
      </c>
      <c r="K8" s="12">
        <v>0</v>
      </c>
      <c r="L8" s="12">
        <v>0</v>
      </c>
      <c r="M8" s="12">
        <v>12220588000</v>
      </c>
      <c r="N8" s="12">
        <v>5163177447.1800003</v>
      </c>
      <c r="O8" s="12">
        <v>7057410552.8199997</v>
      </c>
      <c r="P8" s="12">
        <v>2747925732.1799998</v>
      </c>
      <c r="Q8" s="12">
        <v>0</v>
      </c>
      <c r="R8" s="12">
        <v>0</v>
      </c>
      <c r="S8" s="13">
        <f t="shared" si="0"/>
        <v>9472662267.8199997</v>
      </c>
      <c r="T8" s="14">
        <f t="shared" si="1"/>
        <v>0.22486035305175167</v>
      </c>
      <c r="U8" s="14">
        <f t="shared" si="2"/>
        <v>0</v>
      </c>
      <c r="V8" s="14">
        <f t="shared" si="3"/>
        <v>0</v>
      </c>
      <c r="W8" s="15"/>
      <c r="X8" s="16"/>
    </row>
    <row r="9" spans="1:24" ht="46.5" customHeight="1" thickTop="1" thickBot="1">
      <c r="A9" s="6" t="s">
        <v>24</v>
      </c>
      <c r="B9" s="6"/>
      <c r="C9" s="6"/>
      <c r="D9" s="6"/>
      <c r="E9" s="6"/>
      <c r="F9" s="6"/>
      <c r="G9" s="6"/>
      <c r="H9" s="6"/>
      <c r="I9" s="7" t="s">
        <v>68</v>
      </c>
      <c r="J9" s="17">
        <f>SUM(J6:J8)</f>
        <v>24791388000</v>
      </c>
      <c r="K9" s="17">
        <f t="shared" ref="K9:R9" si="4">SUM(K6:K8)</f>
        <v>0</v>
      </c>
      <c r="L9" s="17">
        <f t="shared" si="4"/>
        <v>0</v>
      </c>
      <c r="M9" s="17">
        <f t="shared" si="4"/>
        <v>24791388000</v>
      </c>
      <c r="N9" s="17">
        <f t="shared" si="4"/>
        <v>7518930048.1800003</v>
      </c>
      <c r="O9" s="17">
        <f t="shared" si="4"/>
        <v>17272457951.82</v>
      </c>
      <c r="P9" s="17">
        <f t="shared" si="4"/>
        <v>3264329763.1799998</v>
      </c>
      <c r="Q9" s="17">
        <f t="shared" si="4"/>
        <v>0</v>
      </c>
      <c r="R9" s="17">
        <f t="shared" si="4"/>
        <v>0</v>
      </c>
      <c r="S9" s="18">
        <f t="shared" si="0"/>
        <v>21527058236.82</v>
      </c>
      <c r="T9" s="19">
        <f t="shared" si="1"/>
        <v>0.13167192426579746</v>
      </c>
      <c r="U9" s="19">
        <f t="shared" si="2"/>
        <v>0</v>
      </c>
      <c r="V9" s="19">
        <f t="shared" si="3"/>
        <v>0</v>
      </c>
      <c r="W9" s="15"/>
      <c r="X9" s="16"/>
    </row>
    <row r="10" spans="1:24" ht="60" customHeight="1" thickTop="1" thickBot="1">
      <c r="A10" s="3" t="s">
        <v>24</v>
      </c>
      <c r="B10" s="3" t="s">
        <v>30</v>
      </c>
      <c r="C10" s="3" t="s">
        <v>26</v>
      </c>
      <c r="D10" s="3" t="s">
        <v>31</v>
      </c>
      <c r="E10" s="3" t="s">
        <v>0</v>
      </c>
      <c r="F10" s="3" t="s">
        <v>19</v>
      </c>
      <c r="G10" s="3" t="s">
        <v>22</v>
      </c>
      <c r="H10" s="3" t="s">
        <v>21</v>
      </c>
      <c r="I10" s="4" t="s">
        <v>32</v>
      </c>
      <c r="J10" s="12">
        <v>131974742</v>
      </c>
      <c r="K10" s="12">
        <v>0</v>
      </c>
      <c r="L10" s="12">
        <v>0</v>
      </c>
      <c r="M10" s="12">
        <v>131974742</v>
      </c>
      <c r="N10" s="12">
        <v>0</v>
      </c>
      <c r="O10" s="12">
        <v>131974742</v>
      </c>
      <c r="P10" s="12">
        <v>0</v>
      </c>
      <c r="Q10" s="12">
        <v>0</v>
      </c>
      <c r="R10" s="12">
        <v>0</v>
      </c>
      <c r="S10" s="13">
        <f t="shared" si="0"/>
        <v>131974742</v>
      </c>
      <c r="T10" s="14">
        <f t="shared" si="1"/>
        <v>0</v>
      </c>
      <c r="U10" s="14">
        <f t="shared" si="2"/>
        <v>0</v>
      </c>
      <c r="V10" s="14">
        <f t="shared" si="3"/>
        <v>0</v>
      </c>
      <c r="W10" s="15"/>
      <c r="X10" s="16"/>
    </row>
    <row r="11" spans="1:24" ht="60" customHeight="1" thickTop="1" thickBot="1">
      <c r="A11" s="3" t="s">
        <v>24</v>
      </c>
      <c r="B11" s="3" t="s">
        <v>30</v>
      </c>
      <c r="C11" s="3" t="s">
        <v>26</v>
      </c>
      <c r="D11" s="3" t="s">
        <v>35</v>
      </c>
      <c r="E11" s="3"/>
      <c r="F11" s="3" t="s">
        <v>19</v>
      </c>
      <c r="G11" s="3" t="s">
        <v>22</v>
      </c>
      <c r="H11" s="3" t="s">
        <v>21</v>
      </c>
      <c r="I11" s="4" t="s">
        <v>36</v>
      </c>
      <c r="J11" s="12">
        <v>5560170000</v>
      </c>
      <c r="K11" s="12">
        <v>0</v>
      </c>
      <c r="L11" s="12">
        <v>0</v>
      </c>
      <c r="M11" s="12">
        <v>5560170000</v>
      </c>
      <c r="N11" s="12">
        <v>1258878759</v>
      </c>
      <c r="O11" s="12">
        <v>4301291241</v>
      </c>
      <c r="P11" s="12">
        <v>521218537</v>
      </c>
      <c r="Q11" s="12">
        <v>0</v>
      </c>
      <c r="R11" s="12">
        <v>0</v>
      </c>
      <c r="S11" s="13">
        <f t="shared" si="0"/>
        <v>5038951463</v>
      </c>
      <c r="T11" s="14">
        <f t="shared" si="1"/>
        <v>9.3741474990872584E-2</v>
      </c>
      <c r="U11" s="14">
        <f t="shared" si="2"/>
        <v>0</v>
      </c>
      <c r="V11" s="14">
        <f t="shared" si="3"/>
        <v>0</v>
      </c>
      <c r="W11" s="15"/>
      <c r="X11" s="16"/>
    </row>
    <row r="12" spans="1:24" ht="72" customHeight="1" thickTop="1" thickBot="1">
      <c r="A12" s="3" t="s">
        <v>24</v>
      </c>
      <c r="B12" s="3" t="s">
        <v>30</v>
      </c>
      <c r="C12" s="3" t="s">
        <v>26</v>
      </c>
      <c r="D12" s="3" t="s">
        <v>37</v>
      </c>
      <c r="E12" s="3"/>
      <c r="F12" s="3" t="s">
        <v>19</v>
      </c>
      <c r="G12" s="3" t="s">
        <v>22</v>
      </c>
      <c r="H12" s="3" t="s">
        <v>21</v>
      </c>
      <c r="I12" s="4" t="s">
        <v>38</v>
      </c>
      <c r="J12" s="12">
        <v>25000000000</v>
      </c>
      <c r="K12" s="12">
        <v>0</v>
      </c>
      <c r="L12" s="12">
        <v>0</v>
      </c>
      <c r="M12" s="12">
        <v>25000000000</v>
      </c>
      <c r="N12" s="12">
        <v>25000000000</v>
      </c>
      <c r="O12" s="12">
        <v>0</v>
      </c>
      <c r="P12" s="12">
        <v>0</v>
      </c>
      <c r="Q12" s="12">
        <v>0</v>
      </c>
      <c r="R12" s="12">
        <v>0</v>
      </c>
      <c r="S12" s="13">
        <f t="shared" si="0"/>
        <v>25000000000</v>
      </c>
      <c r="T12" s="14">
        <f t="shared" si="1"/>
        <v>0</v>
      </c>
      <c r="U12" s="14">
        <f t="shared" si="2"/>
        <v>0</v>
      </c>
      <c r="V12" s="14">
        <f t="shared" si="3"/>
        <v>0</v>
      </c>
      <c r="W12" s="15"/>
      <c r="X12" s="16"/>
    </row>
    <row r="13" spans="1:24" ht="60" customHeight="1" thickTop="1" thickBot="1">
      <c r="A13" s="3" t="s">
        <v>24</v>
      </c>
      <c r="B13" s="3" t="s">
        <v>30</v>
      </c>
      <c r="C13" s="3" t="s">
        <v>26</v>
      </c>
      <c r="D13" s="3" t="s">
        <v>39</v>
      </c>
      <c r="E13" s="3"/>
      <c r="F13" s="3" t="s">
        <v>19</v>
      </c>
      <c r="G13" s="3" t="s">
        <v>22</v>
      </c>
      <c r="H13" s="3" t="s">
        <v>21</v>
      </c>
      <c r="I13" s="4" t="s">
        <v>40</v>
      </c>
      <c r="J13" s="12">
        <v>1030000000</v>
      </c>
      <c r="K13" s="12">
        <v>0</v>
      </c>
      <c r="L13" s="12">
        <v>0</v>
      </c>
      <c r="M13" s="12">
        <v>1030000000</v>
      </c>
      <c r="N13" s="12">
        <v>0</v>
      </c>
      <c r="O13" s="12">
        <v>1030000000</v>
      </c>
      <c r="P13" s="12">
        <v>0</v>
      </c>
      <c r="Q13" s="12">
        <v>0</v>
      </c>
      <c r="R13" s="12">
        <v>0</v>
      </c>
      <c r="S13" s="13">
        <f t="shared" si="0"/>
        <v>1030000000</v>
      </c>
      <c r="T13" s="14">
        <f t="shared" si="1"/>
        <v>0</v>
      </c>
      <c r="U13" s="14">
        <f t="shared" si="2"/>
        <v>0</v>
      </c>
      <c r="V13" s="14">
        <f t="shared" si="3"/>
        <v>0</v>
      </c>
      <c r="W13" s="15"/>
      <c r="X13" s="16"/>
    </row>
    <row r="14" spans="1:24" ht="60" customHeight="1" thickTop="1" thickBot="1">
      <c r="A14" s="3" t="s">
        <v>24</v>
      </c>
      <c r="B14" s="3" t="s">
        <v>30</v>
      </c>
      <c r="C14" s="3" t="s">
        <v>26</v>
      </c>
      <c r="D14" s="3" t="s">
        <v>41</v>
      </c>
      <c r="E14" s="3"/>
      <c r="F14" s="3" t="s">
        <v>19</v>
      </c>
      <c r="G14" s="3" t="s">
        <v>22</v>
      </c>
      <c r="H14" s="3" t="s">
        <v>21</v>
      </c>
      <c r="I14" s="4" t="s">
        <v>42</v>
      </c>
      <c r="J14" s="12">
        <v>8858000000</v>
      </c>
      <c r="K14" s="12">
        <v>0</v>
      </c>
      <c r="L14" s="12">
        <v>0</v>
      </c>
      <c r="M14" s="12">
        <v>8858000000</v>
      </c>
      <c r="N14" s="12">
        <v>5309874293</v>
      </c>
      <c r="O14" s="12">
        <v>3548125707</v>
      </c>
      <c r="P14" s="12">
        <v>1315223753</v>
      </c>
      <c r="Q14" s="12">
        <v>0</v>
      </c>
      <c r="R14" s="12">
        <v>0</v>
      </c>
      <c r="S14" s="13">
        <f t="shared" si="0"/>
        <v>7542776247</v>
      </c>
      <c r="T14" s="14">
        <f t="shared" si="1"/>
        <v>0.1484786354707609</v>
      </c>
      <c r="U14" s="14">
        <f t="shared" si="2"/>
        <v>0</v>
      </c>
      <c r="V14" s="14">
        <f t="shared" si="3"/>
        <v>0</v>
      </c>
      <c r="W14" s="15"/>
      <c r="X14" s="16"/>
    </row>
    <row r="15" spans="1:24" ht="60" customHeight="1" thickTop="1" thickBot="1">
      <c r="A15" s="3" t="s">
        <v>24</v>
      </c>
      <c r="B15" s="3" t="s">
        <v>30</v>
      </c>
      <c r="C15" s="3" t="s">
        <v>26</v>
      </c>
      <c r="D15" s="3" t="s">
        <v>43</v>
      </c>
      <c r="E15" s="3"/>
      <c r="F15" s="3" t="s">
        <v>19</v>
      </c>
      <c r="G15" s="3" t="s">
        <v>22</v>
      </c>
      <c r="H15" s="3" t="s">
        <v>21</v>
      </c>
      <c r="I15" s="4" t="s">
        <v>44</v>
      </c>
      <c r="J15" s="12">
        <v>15422556395</v>
      </c>
      <c r="K15" s="12">
        <v>0</v>
      </c>
      <c r="L15" s="12">
        <v>0</v>
      </c>
      <c r="M15" s="12">
        <v>15422556395</v>
      </c>
      <c r="N15" s="12">
        <v>824257539</v>
      </c>
      <c r="O15" s="12">
        <v>14598298856</v>
      </c>
      <c r="P15" s="12">
        <v>471263312</v>
      </c>
      <c r="Q15" s="12">
        <v>0</v>
      </c>
      <c r="R15" s="12">
        <v>0</v>
      </c>
      <c r="S15" s="13">
        <f t="shared" si="0"/>
        <v>14951293083</v>
      </c>
      <c r="T15" s="14">
        <f t="shared" si="1"/>
        <v>3.0556757254120579E-2</v>
      </c>
      <c r="U15" s="14">
        <f t="shared" si="2"/>
        <v>0</v>
      </c>
      <c r="V15" s="14">
        <f t="shared" si="3"/>
        <v>0</v>
      </c>
      <c r="W15" s="15"/>
      <c r="X15" s="16"/>
    </row>
    <row r="16" spans="1:24" ht="60" customHeight="1" thickTop="1" thickBot="1">
      <c r="A16" s="3" t="s">
        <v>24</v>
      </c>
      <c r="B16" s="3" t="s">
        <v>30</v>
      </c>
      <c r="C16" s="3" t="s">
        <v>26</v>
      </c>
      <c r="D16" s="3" t="s">
        <v>47</v>
      </c>
      <c r="E16" s="3"/>
      <c r="F16" s="3" t="s">
        <v>19</v>
      </c>
      <c r="G16" s="3" t="s">
        <v>22</v>
      </c>
      <c r="H16" s="3" t="s">
        <v>21</v>
      </c>
      <c r="I16" s="4" t="s">
        <v>48</v>
      </c>
      <c r="J16" s="12">
        <v>2163000000</v>
      </c>
      <c r="K16" s="12">
        <v>0</v>
      </c>
      <c r="L16" s="12">
        <v>0</v>
      </c>
      <c r="M16" s="12">
        <v>2163000000</v>
      </c>
      <c r="N16" s="12">
        <v>0</v>
      </c>
      <c r="O16" s="12">
        <v>2163000000</v>
      </c>
      <c r="P16" s="12">
        <v>0</v>
      </c>
      <c r="Q16" s="12">
        <v>0</v>
      </c>
      <c r="R16" s="12">
        <v>0</v>
      </c>
      <c r="S16" s="13">
        <f t="shared" si="0"/>
        <v>2163000000</v>
      </c>
      <c r="T16" s="14">
        <f t="shared" si="1"/>
        <v>0</v>
      </c>
      <c r="U16" s="14">
        <f t="shared" si="2"/>
        <v>0</v>
      </c>
      <c r="V16" s="14">
        <f t="shared" si="3"/>
        <v>0</v>
      </c>
      <c r="W16" s="15"/>
      <c r="X16" s="16"/>
    </row>
    <row r="17" spans="1:26" ht="90.75" customHeight="1" thickTop="1" thickBot="1">
      <c r="A17" s="3" t="s">
        <v>24</v>
      </c>
      <c r="B17" s="3" t="s">
        <v>30</v>
      </c>
      <c r="C17" s="3" t="s">
        <v>26</v>
      </c>
      <c r="D17" s="3" t="s">
        <v>49</v>
      </c>
      <c r="E17" s="3"/>
      <c r="F17" s="3" t="s">
        <v>19</v>
      </c>
      <c r="G17" s="3" t="s">
        <v>22</v>
      </c>
      <c r="H17" s="3" t="s">
        <v>21</v>
      </c>
      <c r="I17" s="4" t="s">
        <v>50</v>
      </c>
      <c r="J17" s="12">
        <v>5181350000</v>
      </c>
      <c r="K17" s="12">
        <v>0</v>
      </c>
      <c r="L17" s="12">
        <v>0</v>
      </c>
      <c r="M17" s="12">
        <v>5181350000</v>
      </c>
      <c r="N17" s="12">
        <v>3820395051</v>
      </c>
      <c r="O17" s="12">
        <v>1360954949</v>
      </c>
      <c r="P17" s="12">
        <v>488899514</v>
      </c>
      <c r="Q17" s="12">
        <v>0</v>
      </c>
      <c r="R17" s="12">
        <v>0</v>
      </c>
      <c r="S17" s="13">
        <f t="shared" si="0"/>
        <v>4692450486</v>
      </c>
      <c r="T17" s="14">
        <f t="shared" si="1"/>
        <v>9.4357554305345134E-2</v>
      </c>
      <c r="U17" s="14">
        <f t="shared" si="2"/>
        <v>0</v>
      </c>
      <c r="V17" s="14">
        <f t="shared" si="3"/>
        <v>0</v>
      </c>
      <c r="W17" s="15"/>
      <c r="X17" s="16"/>
    </row>
    <row r="18" spans="1:26" ht="60" customHeight="1" thickTop="1" thickBot="1">
      <c r="A18" s="3" t="s">
        <v>24</v>
      </c>
      <c r="B18" s="3" t="s">
        <v>30</v>
      </c>
      <c r="C18" s="3" t="s">
        <v>26</v>
      </c>
      <c r="D18" s="3" t="s">
        <v>51</v>
      </c>
      <c r="E18" s="3"/>
      <c r="F18" s="3" t="s">
        <v>19</v>
      </c>
      <c r="G18" s="3" t="s">
        <v>22</v>
      </c>
      <c r="H18" s="3" t="s">
        <v>21</v>
      </c>
      <c r="I18" s="4" t="s">
        <v>52</v>
      </c>
      <c r="J18" s="12">
        <v>4948478237</v>
      </c>
      <c r="K18" s="12">
        <v>0</v>
      </c>
      <c r="L18" s="12">
        <v>0</v>
      </c>
      <c r="M18" s="12">
        <v>4948478237</v>
      </c>
      <c r="N18" s="12">
        <v>2184671155</v>
      </c>
      <c r="O18" s="12">
        <v>2763807082</v>
      </c>
      <c r="P18" s="12">
        <v>1941079701</v>
      </c>
      <c r="Q18" s="12">
        <v>0</v>
      </c>
      <c r="R18" s="12">
        <v>0</v>
      </c>
      <c r="S18" s="13">
        <f t="shared" si="0"/>
        <v>3007398536</v>
      </c>
      <c r="T18" s="14">
        <f t="shared" si="1"/>
        <v>0.39225790395246313</v>
      </c>
      <c r="U18" s="14">
        <f t="shared" si="2"/>
        <v>0</v>
      </c>
      <c r="V18" s="14">
        <f t="shared" si="3"/>
        <v>0</v>
      </c>
      <c r="W18" s="15"/>
      <c r="X18" s="16"/>
    </row>
    <row r="19" spans="1:26" ht="60" customHeight="1" thickTop="1" thickBot="1">
      <c r="A19" s="3" t="s">
        <v>24</v>
      </c>
      <c r="B19" s="3" t="s">
        <v>53</v>
      </c>
      <c r="C19" s="3" t="s">
        <v>26</v>
      </c>
      <c r="D19" s="3" t="s">
        <v>54</v>
      </c>
      <c r="E19" s="3"/>
      <c r="F19" s="3" t="s">
        <v>19</v>
      </c>
      <c r="G19" s="3" t="s">
        <v>22</v>
      </c>
      <c r="H19" s="3" t="s">
        <v>21</v>
      </c>
      <c r="I19" s="4" t="s">
        <v>55</v>
      </c>
      <c r="J19" s="12">
        <v>163050000</v>
      </c>
      <c r="K19" s="12">
        <v>0</v>
      </c>
      <c r="L19" s="12">
        <v>0</v>
      </c>
      <c r="M19" s="12">
        <v>163050000</v>
      </c>
      <c r="N19" s="12">
        <v>73401686</v>
      </c>
      <c r="O19" s="12">
        <v>89648314</v>
      </c>
      <c r="P19" s="12">
        <v>61401684</v>
      </c>
      <c r="Q19" s="12">
        <v>0</v>
      </c>
      <c r="R19" s="12">
        <v>0</v>
      </c>
      <c r="S19" s="13">
        <f t="shared" si="0"/>
        <v>101648316</v>
      </c>
      <c r="T19" s="14">
        <f t="shared" si="1"/>
        <v>0.3765819319227231</v>
      </c>
      <c r="U19" s="14">
        <f t="shared" si="2"/>
        <v>0</v>
      </c>
      <c r="V19" s="14">
        <f t="shared" si="3"/>
        <v>0</v>
      </c>
      <c r="W19" s="15"/>
      <c r="X19" s="16"/>
    </row>
    <row r="20" spans="1:26" ht="97.5" customHeight="1" thickTop="1" thickBot="1">
      <c r="A20" s="3" t="s">
        <v>24</v>
      </c>
      <c r="B20" s="3" t="s">
        <v>53</v>
      </c>
      <c r="C20" s="3" t="s">
        <v>26</v>
      </c>
      <c r="D20" s="3" t="s">
        <v>56</v>
      </c>
      <c r="E20" s="3"/>
      <c r="F20" s="3" t="s">
        <v>19</v>
      </c>
      <c r="G20" s="3" t="s">
        <v>22</v>
      </c>
      <c r="H20" s="3" t="s">
        <v>21</v>
      </c>
      <c r="I20" s="4" t="s">
        <v>57</v>
      </c>
      <c r="J20" s="12">
        <v>300000000</v>
      </c>
      <c r="K20" s="12">
        <v>0</v>
      </c>
      <c r="L20" s="12">
        <v>0</v>
      </c>
      <c r="M20" s="12">
        <v>300000000</v>
      </c>
      <c r="N20" s="12">
        <v>217700000</v>
      </c>
      <c r="O20" s="12">
        <v>82300000</v>
      </c>
      <c r="P20" s="12">
        <v>97700000</v>
      </c>
      <c r="Q20" s="12">
        <v>0</v>
      </c>
      <c r="R20" s="12">
        <v>0</v>
      </c>
      <c r="S20" s="13">
        <f t="shared" si="0"/>
        <v>202300000</v>
      </c>
      <c r="T20" s="14">
        <f t="shared" si="1"/>
        <v>0.32566666666666666</v>
      </c>
      <c r="U20" s="14">
        <f t="shared" si="2"/>
        <v>0</v>
      </c>
      <c r="V20" s="14">
        <f t="shared" si="3"/>
        <v>0</v>
      </c>
      <c r="W20" s="15"/>
      <c r="X20" s="16"/>
    </row>
    <row r="21" spans="1:26" ht="93" customHeight="1" thickTop="1" thickBot="1">
      <c r="A21" s="3" t="s">
        <v>24</v>
      </c>
      <c r="B21" s="3" t="s">
        <v>53</v>
      </c>
      <c r="C21" s="3" t="s">
        <v>26</v>
      </c>
      <c r="D21" s="3" t="s">
        <v>58</v>
      </c>
      <c r="E21" s="3"/>
      <c r="F21" s="3" t="s">
        <v>19</v>
      </c>
      <c r="G21" s="3" t="s">
        <v>22</v>
      </c>
      <c r="H21" s="3" t="s">
        <v>21</v>
      </c>
      <c r="I21" s="4" t="s">
        <v>59</v>
      </c>
      <c r="J21" s="12">
        <v>144200574</v>
      </c>
      <c r="K21" s="12">
        <v>0</v>
      </c>
      <c r="L21" s="12">
        <v>0</v>
      </c>
      <c r="M21" s="12">
        <v>144200574</v>
      </c>
      <c r="N21" s="12">
        <v>85744231.599999994</v>
      </c>
      <c r="O21" s="12">
        <v>58456342.399999999</v>
      </c>
      <c r="P21" s="12">
        <v>15000000</v>
      </c>
      <c r="Q21" s="12">
        <v>0</v>
      </c>
      <c r="R21" s="12">
        <v>0</v>
      </c>
      <c r="S21" s="13">
        <f t="shared" si="0"/>
        <v>129200574</v>
      </c>
      <c r="T21" s="14">
        <f t="shared" si="1"/>
        <v>0.10402177733356319</v>
      </c>
      <c r="U21" s="14">
        <f t="shared" si="2"/>
        <v>0</v>
      </c>
      <c r="V21" s="14">
        <f t="shared" si="3"/>
        <v>0</v>
      </c>
      <c r="W21" s="15"/>
      <c r="X21" s="16"/>
    </row>
    <row r="22" spans="1:26" ht="60" customHeight="1" thickTop="1" thickBot="1">
      <c r="A22" s="6" t="s">
        <v>24</v>
      </c>
      <c r="B22" s="6"/>
      <c r="C22" s="6"/>
      <c r="D22" s="6"/>
      <c r="E22" s="6"/>
      <c r="F22" s="6"/>
      <c r="G22" s="6"/>
      <c r="H22" s="6"/>
      <c r="I22" s="7" t="s">
        <v>69</v>
      </c>
      <c r="J22" s="17">
        <f>SUM(J10:J21)</f>
        <v>68902779948</v>
      </c>
      <c r="K22" s="17">
        <f t="shared" ref="K22:R22" si="5">SUM(K10:K21)</f>
        <v>0</v>
      </c>
      <c r="L22" s="17">
        <f t="shared" si="5"/>
        <v>0</v>
      </c>
      <c r="M22" s="17">
        <f t="shared" si="5"/>
        <v>68902779948</v>
      </c>
      <c r="N22" s="17">
        <f t="shared" si="5"/>
        <v>38774922714.599998</v>
      </c>
      <c r="O22" s="17">
        <f t="shared" si="5"/>
        <v>30127857233.400002</v>
      </c>
      <c r="P22" s="17">
        <f t="shared" si="5"/>
        <v>4911786501</v>
      </c>
      <c r="Q22" s="17">
        <f t="shared" si="5"/>
        <v>0</v>
      </c>
      <c r="R22" s="17">
        <f t="shared" si="5"/>
        <v>0</v>
      </c>
      <c r="S22" s="18">
        <f t="shared" si="0"/>
        <v>63990993447</v>
      </c>
      <c r="T22" s="19">
        <f t="shared" si="1"/>
        <v>7.1285752254217599E-2</v>
      </c>
      <c r="U22" s="19">
        <f t="shared" si="2"/>
        <v>0</v>
      </c>
      <c r="V22" s="19">
        <f t="shared" si="3"/>
        <v>0</v>
      </c>
      <c r="W22" s="15"/>
      <c r="X22" s="16"/>
    </row>
    <row r="23" spans="1:26" ht="60" customHeight="1" thickTop="1" thickBot="1">
      <c r="A23" s="3" t="s">
        <v>24</v>
      </c>
      <c r="B23" s="3" t="s">
        <v>60</v>
      </c>
      <c r="C23" s="3" t="s">
        <v>26</v>
      </c>
      <c r="D23" s="3" t="s">
        <v>54</v>
      </c>
      <c r="E23" s="3"/>
      <c r="F23" s="3" t="s">
        <v>19</v>
      </c>
      <c r="G23" s="3" t="s">
        <v>22</v>
      </c>
      <c r="H23" s="3" t="s">
        <v>21</v>
      </c>
      <c r="I23" s="4" t="s">
        <v>61</v>
      </c>
      <c r="J23" s="12">
        <v>2246121120</v>
      </c>
      <c r="K23" s="12">
        <v>0</v>
      </c>
      <c r="L23" s="12">
        <v>0</v>
      </c>
      <c r="M23" s="12">
        <v>2246121120</v>
      </c>
      <c r="N23" s="12">
        <v>2226840596</v>
      </c>
      <c r="O23" s="12">
        <v>19280524</v>
      </c>
      <c r="P23" s="12">
        <v>380719476</v>
      </c>
      <c r="Q23" s="12">
        <v>0</v>
      </c>
      <c r="R23" s="12">
        <v>0</v>
      </c>
      <c r="S23" s="13">
        <f t="shared" si="0"/>
        <v>1865401644</v>
      </c>
      <c r="T23" s="14">
        <f t="shared" si="1"/>
        <v>0.16950086645372001</v>
      </c>
      <c r="U23" s="14">
        <f t="shared" si="2"/>
        <v>0</v>
      </c>
      <c r="V23" s="14">
        <f t="shared" si="3"/>
        <v>0</v>
      </c>
      <c r="W23" s="15"/>
      <c r="X23" s="16"/>
    </row>
    <row r="24" spans="1:26" ht="60" customHeight="1" thickTop="1" thickBot="1">
      <c r="A24" s="3" t="s">
        <v>24</v>
      </c>
      <c r="B24" s="3" t="s">
        <v>60</v>
      </c>
      <c r="C24" s="3" t="s">
        <v>26</v>
      </c>
      <c r="D24" s="3" t="s">
        <v>56</v>
      </c>
      <c r="E24" s="3"/>
      <c r="F24" s="3" t="s">
        <v>19</v>
      </c>
      <c r="G24" s="3" t="s">
        <v>22</v>
      </c>
      <c r="H24" s="3" t="s">
        <v>21</v>
      </c>
      <c r="I24" s="4" t="s">
        <v>62</v>
      </c>
      <c r="J24" s="12">
        <v>1278000000</v>
      </c>
      <c r="K24" s="12">
        <v>0</v>
      </c>
      <c r="L24" s="12">
        <v>0</v>
      </c>
      <c r="M24" s="12">
        <v>1278000000</v>
      </c>
      <c r="N24" s="12">
        <v>1087987593.7</v>
      </c>
      <c r="O24" s="12">
        <v>190012406.30000001</v>
      </c>
      <c r="P24" s="12">
        <v>232760720</v>
      </c>
      <c r="Q24" s="12">
        <v>0</v>
      </c>
      <c r="R24" s="12">
        <v>0</v>
      </c>
      <c r="S24" s="13">
        <f t="shared" si="0"/>
        <v>1045239280</v>
      </c>
      <c r="T24" s="14">
        <f t="shared" si="1"/>
        <v>0.1821288888888889</v>
      </c>
      <c r="U24" s="14">
        <f t="shared" si="2"/>
        <v>0</v>
      </c>
      <c r="V24" s="14">
        <f t="shared" si="3"/>
        <v>0</v>
      </c>
      <c r="W24" s="15"/>
      <c r="X24" s="16"/>
    </row>
    <row r="25" spans="1:26" ht="60" customHeight="1" thickTop="1" thickBot="1">
      <c r="A25" s="6" t="s">
        <v>24</v>
      </c>
      <c r="B25" s="6"/>
      <c r="C25" s="6"/>
      <c r="D25" s="6"/>
      <c r="E25" s="6"/>
      <c r="F25" s="6"/>
      <c r="G25" s="6"/>
      <c r="H25" s="6"/>
      <c r="I25" s="7" t="s">
        <v>70</v>
      </c>
      <c r="J25" s="17">
        <f>SUM(J23:J24)</f>
        <v>3524121120</v>
      </c>
      <c r="K25" s="17">
        <f t="shared" ref="K25:R25" si="6">SUM(K23:K24)</f>
        <v>0</v>
      </c>
      <c r="L25" s="17">
        <f t="shared" si="6"/>
        <v>0</v>
      </c>
      <c r="M25" s="17">
        <f t="shared" si="6"/>
        <v>3524121120</v>
      </c>
      <c r="N25" s="17">
        <f t="shared" si="6"/>
        <v>3314828189.6999998</v>
      </c>
      <c r="O25" s="17">
        <f t="shared" si="6"/>
        <v>209292930.30000001</v>
      </c>
      <c r="P25" s="17">
        <f t="shared" si="6"/>
        <v>613480196</v>
      </c>
      <c r="Q25" s="17">
        <f t="shared" si="6"/>
        <v>0</v>
      </c>
      <c r="R25" s="17">
        <f t="shared" si="6"/>
        <v>0</v>
      </c>
      <c r="S25" s="18">
        <f t="shared" si="0"/>
        <v>2910640924</v>
      </c>
      <c r="T25" s="19">
        <f t="shared" si="1"/>
        <v>0.17408033807873211</v>
      </c>
      <c r="U25" s="19">
        <f t="shared" si="2"/>
        <v>0</v>
      </c>
      <c r="V25" s="19">
        <f t="shared" si="3"/>
        <v>0</v>
      </c>
      <c r="W25" s="15"/>
      <c r="X25" s="16"/>
    </row>
    <row r="26" spans="1:26" ht="60" customHeight="1" thickTop="1" thickBot="1">
      <c r="A26" s="3" t="s">
        <v>24</v>
      </c>
      <c r="B26" s="3" t="s">
        <v>30</v>
      </c>
      <c r="C26" s="3" t="s">
        <v>26</v>
      </c>
      <c r="D26" s="3" t="s">
        <v>33</v>
      </c>
      <c r="E26" s="3"/>
      <c r="F26" s="3" t="s">
        <v>19</v>
      </c>
      <c r="G26" s="3" t="s">
        <v>22</v>
      </c>
      <c r="H26" s="3" t="s">
        <v>21</v>
      </c>
      <c r="I26" s="4" t="s">
        <v>34</v>
      </c>
      <c r="J26" s="12">
        <v>4500000000</v>
      </c>
      <c r="K26" s="12">
        <v>0</v>
      </c>
      <c r="L26" s="12">
        <v>0</v>
      </c>
      <c r="M26" s="12">
        <v>4500000000</v>
      </c>
      <c r="N26" s="12">
        <v>3166365858</v>
      </c>
      <c r="O26" s="12">
        <v>1333634142</v>
      </c>
      <c r="P26" s="12">
        <v>360124998</v>
      </c>
      <c r="Q26" s="12">
        <v>0</v>
      </c>
      <c r="R26" s="12">
        <v>0</v>
      </c>
      <c r="S26" s="13">
        <f t="shared" si="0"/>
        <v>4139875002</v>
      </c>
      <c r="T26" s="14">
        <f t="shared" si="1"/>
        <v>8.0027777333333328E-2</v>
      </c>
      <c r="U26" s="14">
        <f t="shared" si="2"/>
        <v>0</v>
      </c>
      <c r="V26" s="14">
        <f t="shared" si="3"/>
        <v>0</v>
      </c>
      <c r="W26" s="15"/>
      <c r="X26" s="16"/>
    </row>
    <row r="27" spans="1:26" ht="60" customHeight="1" thickTop="1" thickBot="1">
      <c r="A27" s="3" t="s">
        <v>24</v>
      </c>
      <c r="B27" s="3" t="s">
        <v>30</v>
      </c>
      <c r="C27" s="3" t="s">
        <v>26</v>
      </c>
      <c r="D27" s="3" t="s">
        <v>45</v>
      </c>
      <c r="E27" s="3"/>
      <c r="F27" s="3" t="s">
        <v>19</v>
      </c>
      <c r="G27" s="3" t="s">
        <v>20</v>
      </c>
      <c r="H27" s="3" t="s">
        <v>21</v>
      </c>
      <c r="I27" s="4" t="s">
        <v>46</v>
      </c>
      <c r="J27" s="12">
        <v>126948897025</v>
      </c>
      <c r="K27" s="12">
        <v>0</v>
      </c>
      <c r="L27" s="12">
        <v>0</v>
      </c>
      <c r="M27" s="12">
        <v>126948897025</v>
      </c>
      <c r="N27" s="12">
        <v>126948897025</v>
      </c>
      <c r="O27" s="12">
        <v>0</v>
      </c>
      <c r="P27" s="12">
        <v>0</v>
      </c>
      <c r="Q27" s="12">
        <v>0</v>
      </c>
      <c r="R27" s="12">
        <v>0</v>
      </c>
      <c r="S27" s="13">
        <f t="shared" si="0"/>
        <v>126948897025</v>
      </c>
      <c r="T27" s="14">
        <f t="shared" si="1"/>
        <v>0</v>
      </c>
      <c r="U27" s="14">
        <f t="shared" si="2"/>
        <v>0</v>
      </c>
      <c r="V27" s="14">
        <f t="shared" si="3"/>
        <v>0</v>
      </c>
      <c r="W27" s="15"/>
      <c r="X27" s="16"/>
    </row>
    <row r="28" spans="1:26" ht="60" customHeight="1" thickTop="1" thickBot="1">
      <c r="A28" s="6" t="s">
        <v>24</v>
      </c>
      <c r="B28" s="6"/>
      <c r="C28" s="6"/>
      <c r="D28" s="6"/>
      <c r="E28" s="6"/>
      <c r="F28" s="6"/>
      <c r="G28" s="6"/>
      <c r="H28" s="6"/>
      <c r="I28" s="7" t="s">
        <v>71</v>
      </c>
      <c r="J28" s="17">
        <f>+J26+J27</f>
        <v>131448897025</v>
      </c>
      <c r="K28" s="17">
        <f t="shared" ref="K28:R28" si="7">+K26+K27</f>
        <v>0</v>
      </c>
      <c r="L28" s="17">
        <f t="shared" si="7"/>
        <v>0</v>
      </c>
      <c r="M28" s="17">
        <f t="shared" si="7"/>
        <v>131448897025</v>
      </c>
      <c r="N28" s="17">
        <f t="shared" si="7"/>
        <v>130115262883</v>
      </c>
      <c r="O28" s="17">
        <f t="shared" si="7"/>
        <v>1333634142</v>
      </c>
      <c r="P28" s="17">
        <f t="shared" si="7"/>
        <v>360124998</v>
      </c>
      <c r="Q28" s="17">
        <f t="shared" si="7"/>
        <v>0</v>
      </c>
      <c r="R28" s="17">
        <f t="shared" si="7"/>
        <v>0</v>
      </c>
      <c r="S28" s="18">
        <f t="shared" si="0"/>
        <v>131088772027</v>
      </c>
      <c r="T28" s="19">
        <f t="shared" si="1"/>
        <v>2.7396578149416389E-3</v>
      </c>
      <c r="U28" s="19">
        <f t="shared" si="2"/>
        <v>0</v>
      </c>
      <c r="V28" s="19">
        <f t="shared" si="3"/>
        <v>0</v>
      </c>
      <c r="W28" s="15"/>
      <c r="X28" s="16"/>
    </row>
    <row r="29" spans="1:26" ht="39.75" customHeight="1" thickTop="1" thickBot="1">
      <c r="A29" s="24"/>
      <c r="B29" s="24"/>
      <c r="C29" s="24"/>
      <c r="D29" s="24"/>
      <c r="E29" s="24"/>
      <c r="F29" s="24"/>
      <c r="G29" s="24"/>
      <c r="H29" s="24"/>
      <c r="I29" s="25" t="s">
        <v>72</v>
      </c>
      <c r="J29" s="13">
        <f>+J9+J22+J25+J28</f>
        <v>228667186093</v>
      </c>
      <c r="K29" s="13">
        <f t="shared" ref="K29:R29" si="8">+K9+K22+K25+K28</f>
        <v>0</v>
      </c>
      <c r="L29" s="13">
        <f t="shared" si="8"/>
        <v>0</v>
      </c>
      <c r="M29" s="13">
        <f t="shared" si="8"/>
        <v>228667186093</v>
      </c>
      <c r="N29" s="13">
        <f t="shared" si="8"/>
        <v>179723943835.47998</v>
      </c>
      <c r="O29" s="13">
        <f t="shared" si="8"/>
        <v>48943242257.520004</v>
      </c>
      <c r="P29" s="13">
        <f t="shared" si="8"/>
        <v>9149721458.1800003</v>
      </c>
      <c r="Q29" s="13">
        <f t="shared" si="8"/>
        <v>0</v>
      </c>
      <c r="R29" s="13">
        <f t="shared" si="8"/>
        <v>0</v>
      </c>
      <c r="S29" s="13">
        <f t="shared" si="0"/>
        <v>219517464634.82001</v>
      </c>
      <c r="T29" s="14">
        <f t="shared" si="1"/>
        <v>4.0013268254671074E-2</v>
      </c>
      <c r="U29" s="14">
        <f t="shared" si="2"/>
        <v>0</v>
      </c>
      <c r="V29" s="14">
        <f t="shared" si="3"/>
        <v>0</v>
      </c>
      <c r="W29" s="20"/>
      <c r="X29" s="21"/>
      <c r="Y29" s="8"/>
      <c r="Z29" s="8"/>
    </row>
    <row r="30" spans="1:26" ht="18" customHeight="1" thickTop="1">
      <c r="A30" s="10" t="s">
        <v>74</v>
      </c>
      <c r="B30" s="10"/>
      <c r="C30" s="10"/>
      <c r="D30" s="10"/>
      <c r="E30" s="10"/>
      <c r="F30" s="10"/>
      <c r="G30" s="10"/>
      <c r="H30" s="10"/>
      <c r="I30" s="11"/>
      <c r="J30" s="22"/>
      <c r="K30" s="22"/>
      <c r="L30" s="22"/>
      <c r="M30" s="22"/>
      <c r="N30" s="22"/>
      <c r="O30" s="22"/>
      <c r="P30" s="22"/>
      <c r="Q30" s="22"/>
      <c r="R30" s="22"/>
      <c r="S30" s="21"/>
      <c r="T30" s="20"/>
      <c r="U30" s="20"/>
      <c r="V30" s="20"/>
      <c r="W30" s="23"/>
      <c r="X30" s="16"/>
    </row>
    <row r="31" spans="1:26" ht="15.75" customHeight="1">
      <c r="A31" s="11" t="s">
        <v>75</v>
      </c>
      <c r="B31" s="11"/>
      <c r="C31" s="11"/>
      <c r="D31" s="11"/>
      <c r="E31" s="11"/>
      <c r="F31" s="11"/>
      <c r="G31" s="11"/>
      <c r="H31" s="11"/>
      <c r="I31" s="11"/>
      <c r="J31" s="22"/>
      <c r="K31" s="22"/>
      <c r="L31" s="22"/>
      <c r="M31" s="22"/>
      <c r="N31" s="22"/>
      <c r="O31" s="22"/>
      <c r="P31" s="22"/>
      <c r="Q31" s="22"/>
      <c r="R31" s="22"/>
      <c r="S31" s="21"/>
      <c r="T31" s="20"/>
      <c r="U31" s="20"/>
      <c r="V31" s="20"/>
      <c r="W31" s="23"/>
      <c r="X31" s="16"/>
    </row>
    <row r="32" spans="1:26" ht="16.5" customHeight="1">
      <c r="A32" s="11" t="s">
        <v>76</v>
      </c>
      <c r="B32" s="11"/>
      <c r="C32" s="11"/>
      <c r="D32" s="11"/>
      <c r="E32" s="11"/>
      <c r="F32" s="11"/>
      <c r="G32" s="11"/>
      <c r="H32" s="11"/>
      <c r="I32" s="11"/>
      <c r="J32" s="22"/>
      <c r="K32" s="22"/>
      <c r="L32" s="22"/>
      <c r="M32" s="22"/>
      <c r="N32" s="22"/>
      <c r="O32" s="22"/>
      <c r="P32" s="22"/>
      <c r="Q32" s="22"/>
      <c r="R32" s="22"/>
      <c r="S32" s="21"/>
      <c r="T32" s="20"/>
      <c r="U32" s="20"/>
      <c r="V32" s="20"/>
      <c r="W32" s="23"/>
      <c r="X32" s="16"/>
    </row>
    <row r="33" spans="19:23" ht="60" customHeight="1">
      <c r="S33" s="8"/>
      <c r="T33" s="9"/>
      <c r="U33" s="9"/>
      <c r="V33" s="9"/>
      <c r="W33" s="2"/>
    </row>
    <row r="34" spans="19:23" ht="60" customHeight="1">
      <c r="T34" s="2"/>
      <c r="U34" s="2"/>
      <c r="V34" s="2"/>
      <c r="W34" s="2"/>
    </row>
    <row r="35" spans="19:23" ht="60" customHeight="1">
      <c r="T35" s="2"/>
      <c r="U35" s="2"/>
      <c r="V35" s="2"/>
      <c r="W35" s="2"/>
    </row>
    <row r="36" spans="19:23" ht="60" customHeight="1">
      <c r="T36" s="2"/>
      <c r="U36" s="2"/>
      <c r="V36" s="2"/>
      <c r="W36" s="2"/>
    </row>
    <row r="37" spans="19:23" ht="60" customHeight="1">
      <c r="T37" s="2"/>
      <c r="U37" s="2"/>
      <c r="V37" s="2"/>
      <c r="W37" s="2"/>
    </row>
    <row r="38" spans="19:23" ht="60" customHeight="1">
      <c r="T38" s="2"/>
      <c r="U38" s="2"/>
      <c r="V38" s="2"/>
      <c r="W38" s="2"/>
    </row>
    <row r="39" spans="19:23" ht="60" customHeight="1">
      <c r="T39" s="2"/>
      <c r="U39" s="2"/>
      <c r="V39" s="2"/>
      <c r="W39" s="2"/>
    </row>
    <row r="40" spans="19:23" ht="60" customHeight="1">
      <c r="T40" s="2"/>
      <c r="U40" s="2"/>
      <c r="V40" s="2"/>
      <c r="W40" s="2"/>
    </row>
    <row r="41" spans="19:23" ht="60" customHeight="1">
      <c r="T41" s="2"/>
      <c r="U41" s="2"/>
      <c r="V41" s="2"/>
      <c r="W41" s="2"/>
    </row>
    <row r="42" spans="19:23" ht="60" customHeight="1">
      <c r="T42" s="2"/>
      <c r="U42" s="2"/>
      <c r="V42" s="2"/>
      <c r="W42" s="2"/>
    </row>
    <row r="43" spans="19:23" ht="60" customHeight="1">
      <c r="T43" s="2"/>
      <c r="U43" s="2"/>
      <c r="V43" s="2"/>
      <c r="W43" s="2"/>
    </row>
    <row r="44" spans="19:23" ht="60" customHeight="1"/>
    <row r="45" spans="19:23" ht="60" customHeight="1"/>
    <row r="46" spans="19:23" ht="60" customHeight="1"/>
    <row r="47" spans="19:23" ht="60" customHeight="1"/>
    <row r="48" spans="19:23" ht="60" customHeight="1"/>
    <row r="49" ht="60" customHeight="1"/>
    <row r="50" ht="60" customHeight="1"/>
    <row r="51" ht="60" customHeight="1"/>
    <row r="52" ht="60" customHeight="1"/>
    <row r="53" ht="60" customHeight="1"/>
    <row r="54" ht="60" customHeight="1"/>
    <row r="55" ht="60" customHeight="1"/>
    <row r="56" ht="60" customHeight="1"/>
    <row r="57" ht="60" customHeight="1"/>
    <row r="58" ht="60" customHeight="1"/>
    <row r="59" ht="60" customHeight="1"/>
    <row r="60" ht="60" customHeight="1"/>
    <row r="61" ht="60" customHeight="1"/>
    <row r="62" ht="60" customHeight="1"/>
    <row r="63" ht="60" customHeight="1"/>
    <row r="64" ht="60" customHeight="1"/>
    <row r="65" ht="60" customHeight="1"/>
    <row r="66" ht="60" customHeight="1"/>
    <row r="67" ht="60" customHeight="1"/>
  </sheetData>
  <mergeCells count="3">
    <mergeCell ref="A1:V1"/>
    <mergeCell ref="A2:V2"/>
    <mergeCell ref="A3:V3"/>
  </mergeCells>
  <printOptions horizontalCentered="1"/>
  <pageMargins left="0.78740157480314965" right="0" top="0.39370078740157483" bottom="0.39370078740157483" header="0.78740157480314965" footer="0.78740157480314965"/>
  <pageSetup paperSize="14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</vt:lpstr>
      <vt:lpstr>'GASTOS DE INVERSIÓN'!Títulos_a_imprimir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2020-02-07T16:26:03Z</cp:lastPrinted>
  <dcterms:created xsi:type="dcterms:W3CDTF">2020-02-03T12:07:17Z</dcterms:created>
  <dcterms:modified xsi:type="dcterms:W3CDTF">2020-02-07T16:39:31Z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