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BACKUP FEBRERO 13 DE 2023\AÑO 2023\PAGINA WEB 2023\ENERO 2023 PRESPTO\"/>
    </mc:Choice>
  </mc:AlternateContent>
  <bookViews>
    <workbookView xWindow="240" yWindow="120" windowWidth="18060" windowHeight="7050"/>
  </bookViews>
  <sheets>
    <sheet name="DIRECCION DE COMERCIO EXTERIOR" sheetId="1" r:id="rId1"/>
  </sheets>
  <definedNames>
    <definedName name="_xlnm.Print_Titles" localSheetId="0">'DIRECCION DE COMERCIO EXTERIOR'!$5:$5</definedName>
  </definedNames>
  <calcPr calcId="152511"/>
</workbook>
</file>

<file path=xl/calcChain.xml><?xml version="1.0" encoding="utf-8"?>
<calcChain xmlns="http://schemas.openxmlformats.org/spreadsheetml/2006/main">
  <c r="N18" i="1" l="1"/>
  <c r="M18" i="1"/>
  <c r="L18" i="1"/>
  <c r="K18" i="1"/>
  <c r="J18" i="1"/>
  <c r="N20" i="1" l="1"/>
  <c r="M20" i="1"/>
  <c r="L20" i="1"/>
  <c r="K20" i="1"/>
  <c r="J20" i="1"/>
  <c r="N16" i="1"/>
  <c r="M16" i="1"/>
  <c r="L16" i="1"/>
  <c r="K16" i="1"/>
  <c r="J16" i="1"/>
  <c r="N14" i="1"/>
  <c r="M14" i="1"/>
  <c r="L14" i="1"/>
  <c r="K14" i="1"/>
  <c r="J14" i="1"/>
  <c r="N9" i="1"/>
  <c r="M9" i="1"/>
  <c r="L9" i="1"/>
  <c r="K9" i="1"/>
  <c r="J9" i="1"/>
  <c r="O21" i="1"/>
  <c r="O20" i="1" s="1"/>
  <c r="O19" i="1"/>
  <c r="O17" i="1"/>
  <c r="O16" i="1" s="1"/>
  <c r="O15" i="1"/>
  <c r="O14" i="1" s="1"/>
  <c r="O13" i="1"/>
  <c r="O12" i="1"/>
  <c r="O11" i="1"/>
  <c r="O10" i="1"/>
  <c r="O18" i="1" l="1"/>
  <c r="L8" i="1"/>
  <c r="L22" i="1" s="1"/>
  <c r="M8" i="1"/>
  <c r="M22" i="1" s="1"/>
  <c r="O9" i="1"/>
  <c r="J8" i="1"/>
  <c r="J22" i="1" s="1"/>
  <c r="N8" i="1"/>
  <c r="N22" i="1" s="1"/>
  <c r="K8" i="1"/>
  <c r="K22" i="1" s="1"/>
  <c r="O8" i="1" l="1"/>
  <c r="O22" i="1" l="1"/>
</calcChain>
</file>

<file path=xl/sharedStrings.xml><?xml version="1.0" encoding="utf-8"?>
<sst xmlns="http://schemas.openxmlformats.org/spreadsheetml/2006/main" count="111" uniqueCount="52">
  <si>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</si>
  <si>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</si>
  <si>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</si>
  <si>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</si>
  <si>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</si>
  <si>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</si>
  <si>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</si>
  <si>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</si>
  <si>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</si>
  <si>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</si>
  <si>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</t>
  </si>
  <si>
    <t>01</t>
  </si>
  <si>
    <t>Nación</t>
  </si>
  <si>
    <t>SALARIO</t>
  </si>
  <si>
    <t>02</t>
  </si>
  <si>
    <t>CONTRIBUCIONES INHERENTES A LA NÓMINA</t>
  </si>
  <si>
    <t>03</t>
  </si>
  <si>
    <t>REMUNERACIONES NO CONSTITUTIVAS DE FACTOR SALARIAL</t>
  </si>
  <si>
    <t>ADQUISICIÓN DE BIENES  Y SERVICIOS</t>
  </si>
  <si>
    <t>04</t>
  </si>
  <si>
    <t>012</t>
  </si>
  <si>
    <t>INCAPACIDADES Y LICENCIAS DE MATERNIDAD Y PATERNIDAD (NO DE PENSIONES)</t>
  </si>
  <si>
    <t>08</t>
  </si>
  <si>
    <t>IMPUESTOS</t>
  </si>
  <si>
    <t>SSF</t>
  </si>
  <si>
    <t>C</t>
  </si>
  <si>
    <t>3501</t>
  </si>
  <si>
    <t>0200</t>
  </si>
  <si>
    <t>2</t>
  </si>
  <si>
    <t>16</t>
  </si>
  <si>
    <t>OTROS GASTOS DE PERSONAL - DISTRIBUCIÓN PREVIO CONCEPTO DGPPN</t>
  </si>
  <si>
    <t>FORTALECIMIENTO DE LOS SERVICIOS BRINDADOS A LOS USUARIOS DE COMERCIO EXTERIOR A NIVEL  NACIONAL</t>
  </si>
  <si>
    <t>GASTOS DE PERSONAL</t>
  </si>
  <si>
    <t>GASTOS DE FUNCIONAMIENTO</t>
  </si>
  <si>
    <t xml:space="preserve">ADQUISICION DE BIENES Y SERVICIOS </t>
  </si>
  <si>
    <t>GASTOS POR TRIBUTOS, MULTAS, SANCIONES E INTERESES DE MORA</t>
  </si>
  <si>
    <t xml:space="preserve">GASTOS DE INVERSION </t>
  </si>
  <si>
    <t>TOTAL PRESUPUESTO A+C</t>
  </si>
  <si>
    <t>TRANSFERENCIAS CORRIENTES</t>
  </si>
  <si>
    <t>MINISTERIO DE COMERCIO INDUSTRIA Y TURISMO</t>
  </si>
  <si>
    <t xml:space="preserve">UNIDAD EJECUTORA 3501-02 DIRECCION DE COMERCIO EXTERIOR </t>
  </si>
  <si>
    <t xml:space="preserve">Fuente de Información: SIIF Nación </t>
  </si>
  <si>
    <r>
      <rPr>
        <b/>
        <sz val="8"/>
        <rFont val="Arial"/>
        <family val="2"/>
      </rPr>
      <t>Nota1</t>
    </r>
    <r>
      <rPr>
        <sz val="8"/>
        <rFont val="Arial"/>
        <family val="2"/>
      </rPr>
      <t>: Ley No. 2276 del 29 de noviembre de 2022. Por la cual se decreta el presupuesto de rentas y recursos de capital y ley de apropiaciones para la vigencia fiscal del 1o. de enero al 31 de diciembre de 2023</t>
    </r>
  </si>
  <si>
    <r>
      <rPr>
        <b/>
        <sz val="8"/>
        <rFont val="Arial"/>
        <family val="2"/>
      </rPr>
      <t>Nota2</t>
    </r>
    <r>
      <rPr>
        <sz val="8"/>
        <rFont val="Arial"/>
        <family val="2"/>
      </rPr>
      <t xml:space="preserve">:Decreto No. 2590 del 23 de diciembre de 2022.  Por el cual se liquida el Presupuesto General de la Nación para la vigencia fiscal de 2023, se detallan las apropiaciones y se clasifican y definen los gastos. </t>
    </r>
  </si>
  <si>
    <t>FECHA DE GENERACIÓN: FEBRERO 01 DE 2023</t>
  </si>
  <si>
    <t>APR. INICIAL ($)</t>
  </si>
  <si>
    <t>APR. ADICIONADA($)</t>
  </si>
  <si>
    <t>APR. REDUCIDA ($)</t>
  </si>
  <si>
    <t>APR. VIGENTE($)</t>
  </si>
  <si>
    <t>APR BLOQUEADA($)</t>
  </si>
  <si>
    <t>APR.VIGENTE DESPUES DE BLOQUEOS($)</t>
  </si>
  <si>
    <t xml:space="preserve">PRESUPUESTO APROBADO CON CORTE AL 31 DE ENERO DE 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</si>
</sst>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\ #,##0.00;\-&quot;$&quot;\ #,##0.00"/>
    <numFmt numFmtId="164" formatCode="[$-1240A]&quot;$&quot;\ #,##0.00;\-&quot;$&quot;\ #,##0.00"/>
  </numFmts>
  <fonts count="14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Times New Roman"/>
    </font>
    <font>
      <sz val="8"/>
      <color rgb="FF000000"/>
      <name val="Arial"/>
      <family val="2"/>
    </font>
    <font>
      <sz val="9"/>
      <name val="Calibri"/>
      <family val="2"/>
    </font>
    <font>
      <b/>
      <sz val="8"/>
      <color theme="0"/>
      <name val="Arial"/>
      <family val="2"/>
    </font>
    <font>
      <sz val="8"/>
      <name val="Calibri"/>
      <family val="2"/>
    </font>
    <font>
      <sz val="8"/>
      <name val="Arial"/>
      <family val="2"/>
    </font>
    <font>
      <sz val="7"/>
      <name val="Calibri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b/>
      <sz val="12"/>
      <color rgb="FF000000"/>
      <name val="Arial Narrow"/>
      <family val="2"/>
    </font>
    <font>
      <sz val="12"/>
      <name val="Arial Narrow"/>
      <family val="2"/>
    </font>
    <font>
      <b/>
      <sz val="8"/>
      <color theme="1" tint="4.9989318521683403E-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/>
      <right/>
      <top/>
      <bottom style="thick">
        <color rgb="FFD3D3D3"/>
      </bottom>
      <diagonal/>
    </border>
  </borders>
  <cellStyleXfs count="1">
    <xf numFmtId="0" fontId="0" fillId="0" borderId="0"/>
  </cellStyleXfs>
  <cellXfs count="27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right"/>
    </xf>
    <xf numFmtId="10" fontId="4" fillId="0" borderId="0" xfId="0" applyNumberFormat="1" applyFont="1" applyFill="1" applyBorder="1"/>
    <xf numFmtId="0" fontId="5" fillId="2" borderId="1" xfId="0" applyNumberFormat="1" applyFont="1" applyFill="1" applyBorder="1" applyAlignment="1">
      <alignment horizontal="center" vertical="center" wrapText="1" readingOrder="1"/>
    </xf>
    <xf numFmtId="0" fontId="6" fillId="0" borderId="0" xfId="0" applyFont="1" applyFill="1" applyBorder="1"/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164" fontId="3" fillId="0" borderId="1" xfId="0" applyNumberFormat="1" applyFont="1" applyFill="1" applyBorder="1" applyAlignment="1">
      <alignment horizontal="right" vertical="center" wrapText="1" readingOrder="1"/>
    </xf>
    <xf numFmtId="7" fontId="3" fillId="0" borderId="1" xfId="0" applyNumberFormat="1" applyFont="1" applyFill="1" applyBorder="1" applyAlignment="1">
      <alignment horizontal="right" vertical="center" wrapText="1" readingOrder="1"/>
    </xf>
    <xf numFmtId="10" fontId="6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7" fillId="0" borderId="0" xfId="0" applyFont="1" applyFill="1" applyBorder="1"/>
    <xf numFmtId="0" fontId="13" fillId="0" borderId="1" xfId="0" applyNumberFormat="1" applyFont="1" applyFill="1" applyBorder="1" applyAlignment="1">
      <alignment horizontal="center" vertical="center" wrapText="1" readingOrder="1"/>
    </xf>
    <xf numFmtId="0" fontId="13" fillId="0" borderId="1" xfId="0" applyNumberFormat="1" applyFont="1" applyFill="1" applyBorder="1" applyAlignment="1">
      <alignment horizontal="left" vertical="center" wrapText="1" readingOrder="1"/>
    </xf>
    <xf numFmtId="7" fontId="13" fillId="0" borderId="1" xfId="0" applyNumberFormat="1" applyFont="1" applyFill="1" applyBorder="1" applyAlignment="1">
      <alignment horizontal="right" vertical="center" wrapText="1" readingOrder="1"/>
    </xf>
    <xf numFmtId="0" fontId="13" fillId="3" borderId="1" xfId="0" applyNumberFormat="1" applyFont="1" applyFill="1" applyBorder="1" applyAlignment="1">
      <alignment horizontal="center" vertical="center" wrapText="1" readingOrder="1"/>
    </xf>
    <xf numFmtId="0" fontId="13" fillId="3" borderId="1" xfId="0" applyNumberFormat="1" applyFont="1" applyFill="1" applyBorder="1" applyAlignment="1">
      <alignment horizontal="left" vertical="center" wrapText="1" readingOrder="1"/>
    </xf>
    <xf numFmtId="164" fontId="13" fillId="3" borderId="1" xfId="0" applyNumberFormat="1" applyFont="1" applyFill="1" applyBorder="1" applyAlignment="1">
      <alignment horizontal="right" vertical="center" wrapText="1" readingOrder="1"/>
    </xf>
    <xf numFmtId="0" fontId="10" fillId="3" borderId="1" xfId="0" applyNumberFormat="1" applyFont="1" applyFill="1" applyBorder="1" applyAlignment="1">
      <alignment horizontal="center" vertical="center" wrapText="1" readingOrder="1"/>
    </xf>
    <xf numFmtId="0" fontId="10" fillId="3" borderId="1" xfId="0" applyNumberFormat="1" applyFont="1" applyFill="1" applyBorder="1" applyAlignment="1">
      <alignment horizontal="left" vertical="center" wrapText="1" readingOrder="1"/>
    </xf>
    <xf numFmtId="164" fontId="10" fillId="3" borderId="1" xfId="0" applyNumberFormat="1" applyFont="1" applyFill="1" applyBorder="1" applyAlignment="1">
      <alignment horizontal="right" vertical="center" wrapText="1" readingOrder="1"/>
    </xf>
    <xf numFmtId="0" fontId="11" fillId="0" borderId="0" xfId="0" applyNumberFormat="1" applyFont="1" applyFill="1" applyBorder="1" applyAlignment="1">
      <alignment horizontal="left" vertical="center" wrapText="1" readingOrder="1"/>
    </xf>
    <xf numFmtId="0" fontId="12" fillId="0" borderId="0" xfId="0" applyFont="1" applyFill="1" applyBorder="1" applyAlignment="1">
      <alignment horizontal="left" vertical="center" wrapText="1" readingOrder="1"/>
    </xf>
    <xf numFmtId="0" fontId="10" fillId="0" borderId="2" xfId="0" applyNumberFormat="1" applyFont="1" applyFill="1" applyBorder="1" applyAlignment="1">
      <alignment horizontal="right" vertical="center" wrapText="1" readingOrder="1"/>
    </xf>
    <xf numFmtId="0" fontId="7" fillId="0" borderId="2" xfId="0" applyFont="1" applyFill="1" applyBorder="1" applyAlignment="1">
      <alignment horizontal="right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0</xdr:rowOff>
    </xdr:from>
    <xdr:to>
      <xdr:col>5</xdr:col>
      <xdr:colOff>352425</xdr:colOff>
      <xdr:row>2</xdr:row>
      <xdr:rowOff>38100</xdr:rowOff>
    </xdr:to>
    <xdr:pic>
      <xdr:nvPicPr>
        <xdr:cNvPr id="2" name="Imagen 1" descr="cid:image003.jpg@01D9191D.0AD50960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1800225" cy="4191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U51"/>
  <sheetViews>
    <sheetView showGridLines="0" tabSelected="1" workbookViewId="0"/>
  </sheetViews>
  <sheetFormatPr baseColWidth="10" defaultRowHeight="14.5"/>
  <cols>
    <col min="1" max="1" width="4.7265625" customWidth="1"/>
    <col min="2" max="2" width="5.453125" customWidth="1"/>
    <col min="3" max="3" width="4.453125" customWidth="1"/>
    <col min="4" max="4" width="4.1796875" customWidth="1"/>
    <col min="5" max="5" width="3.81640625" customWidth="1"/>
    <col min="6" max="6" width="6.7265625" customWidth="1"/>
    <col min="7" max="7" width="4.54296875" customWidth="1"/>
    <col min="8" max="8" width="4.1796875" customWidth="1"/>
    <col min="9" max="9" width="34.26953125" customWidth="1"/>
    <col min="10" max="10" width="15" customWidth="1"/>
    <col min="11" max="11" width="16.26953125" customWidth="1"/>
    <col min="12" max="12" width="15.26953125" customWidth="1"/>
    <col min="13" max="13" width="15.453125" customWidth="1"/>
    <col min="14" max="14" width="15.26953125" customWidth="1"/>
    <col min="15" max="15" width="17.453125" customWidth="1"/>
  </cols>
  <sheetData>
    <row r="3" spans="1:21" ht="15.5">
      <c r="A3" s="23" t="s">
        <v>39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21" ht="15.5">
      <c r="A4" s="23" t="s">
        <v>51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</row>
    <row r="5" spans="1:21" ht="15.5">
      <c r="A5" s="23" t="s">
        <v>40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</row>
    <row r="6" spans="1:21" ht="35.15" customHeight="1" thickBot="1">
      <c r="A6" s="1" t="s">
        <v>0</v>
      </c>
      <c r="B6" s="1" t="s">
        <v>0</v>
      </c>
      <c r="C6" s="1" t="s">
        <v>0</v>
      </c>
      <c r="D6" s="1" t="s">
        <v>0</v>
      </c>
      <c r="E6" s="1" t="s">
        <v>0</v>
      </c>
      <c r="F6" s="1" t="s">
        <v>0</v>
      </c>
      <c r="G6" s="1" t="s">
        <v>0</v>
      </c>
      <c r="H6" s="1" t="s">
        <v>0</v>
      </c>
      <c r="I6" s="1" t="s">
        <v>0</v>
      </c>
      <c r="J6" s="1" t="s">
        <v>0</v>
      </c>
      <c r="K6" s="25" t="s">
        <v>44</v>
      </c>
      <c r="L6" s="26"/>
      <c r="M6" s="26"/>
      <c r="N6" s="26"/>
      <c r="O6" s="26"/>
      <c r="P6" s="11"/>
      <c r="Q6" s="12"/>
      <c r="R6" s="12"/>
      <c r="S6" s="12"/>
      <c r="T6" s="3"/>
      <c r="U6" s="6"/>
    </row>
    <row r="7" spans="1:21" ht="35.15" customHeight="1" thickTop="1" thickBot="1">
      <c r="A7" s="5" t="s">
        <v>1</v>
      </c>
      <c r="B7" s="5" t="s">
        <v>2</v>
      </c>
      <c r="C7" s="5" t="s">
        <v>3</v>
      </c>
      <c r="D7" s="5" t="s">
        <v>4</v>
      </c>
      <c r="E7" s="5" t="s">
        <v>5</v>
      </c>
      <c r="F7" s="5" t="s">
        <v>6</v>
      </c>
      <c r="G7" s="5" t="s">
        <v>7</v>
      </c>
      <c r="H7" s="5" t="s">
        <v>8</v>
      </c>
      <c r="I7" s="5" t="s">
        <v>9</v>
      </c>
      <c r="J7" s="5" t="s">
        <v>45</v>
      </c>
      <c r="K7" s="5" t="s">
        <v>46</v>
      </c>
      <c r="L7" s="5" t="s">
        <v>47</v>
      </c>
      <c r="M7" s="5" t="s">
        <v>48</v>
      </c>
      <c r="N7" s="5" t="s">
        <v>49</v>
      </c>
      <c r="O7" s="5" t="s">
        <v>50</v>
      </c>
      <c r="P7" s="11"/>
      <c r="Q7" s="12"/>
      <c r="R7" s="12"/>
      <c r="S7" s="12"/>
      <c r="T7" s="3"/>
      <c r="U7" s="6"/>
    </row>
    <row r="8" spans="1:21" ht="35.15" customHeight="1" thickTop="1" thickBot="1">
      <c r="A8" s="14" t="s">
        <v>10</v>
      </c>
      <c r="B8" s="14"/>
      <c r="C8" s="14"/>
      <c r="D8" s="14"/>
      <c r="E8" s="14"/>
      <c r="F8" s="14"/>
      <c r="G8" s="14"/>
      <c r="H8" s="14"/>
      <c r="I8" s="15" t="s">
        <v>33</v>
      </c>
      <c r="J8" s="16">
        <f>+J9+J14+J16+J18</f>
        <v>17377834000</v>
      </c>
      <c r="K8" s="16">
        <f t="shared" ref="K8:O8" si="0">+K9+K14+K16+K18</f>
        <v>0</v>
      </c>
      <c r="L8" s="16">
        <f t="shared" si="0"/>
        <v>0</v>
      </c>
      <c r="M8" s="16">
        <f t="shared" si="0"/>
        <v>17377834000</v>
      </c>
      <c r="N8" s="16">
        <f t="shared" si="0"/>
        <v>1187338000</v>
      </c>
      <c r="O8" s="16">
        <f t="shared" si="0"/>
        <v>16190496000</v>
      </c>
      <c r="P8" s="11"/>
      <c r="Q8" s="12"/>
      <c r="R8" s="12"/>
      <c r="S8" s="12"/>
      <c r="T8" s="3"/>
      <c r="U8" s="6"/>
    </row>
    <row r="9" spans="1:21" ht="40.5" customHeight="1" thickTop="1" thickBot="1">
      <c r="A9" s="17" t="s">
        <v>10</v>
      </c>
      <c r="B9" s="20" t="s">
        <v>11</v>
      </c>
      <c r="C9" s="17"/>
      <c r="D9" s="17"/>
      <c r="E9" s="17"/>
      <c r="F9" s="17"/>
      <c r="G9" s="17"/>
      <c r="H9" s="17"/>
      <c r="I9" s="18" t="s">
        <v>32</v>
      </c>
      <c r="J9" s="19">
        <f>SUM(J10:J13)</f>
        <v>15284155000</v>
      </c>
      <c r="K9" s="19">
        <f t="shared" ref="K9:O9" si="1">SUM(K10:K13)</f>
        <v>0</v>
      </c>
      <c r="L9" s="19">
        <f t="shared" si="1"/>
        <v>0</v>
      </c>
      <c r="M9" s="19">
        <f t="shared" si="1"/>
        <v>15284155000</v>
      </c>
      <c r="N9" s="19">
        <f t="shared" si="1"/>
        <v>1187338000</v>
      </c>
      <c r="O9" s="19">
        <f t="shared" si="1"/>
        <v>14096817000</v>
      </c>
      <c r="P9" s="11"/>
      <c r="Q9" s="12"/>
      <c r="R9" s="12"/>
      <c r="S9" s="12"/>
      <c r="T9" s="3"/>
      <c r="U9" s="6"/>
    </row>
    <row r="10" spans="1:21" ht="42" customHeight="1" thickTop="1" thickBot="1">
      <c r="A10" s="7" t="s">
        <v>10</v>
      </c>
      <c r="B10" s="7" t="s">
        <v>11</v>
      </c>
      <c r="C10" s="7" t="s">
        <v>11</v>
      </c>
      <c r="D10" s="7" t="s">
        <v>11</v>
      </c>
      <c r="E10" s="7"/>
      <c r="F10" s="7" t="s">
        <v>12</v>
      </c>
      <c r="G10" s="7" t="s">
        <v>29</v>
      </c>
      <c r="H10" s="7" t="s">
        <v>24</v>
      </c>
      <c r="I10" s="8" t="s">
        <v>13</v>
      </c>
      <c r="J10" s="9">
        <v>9430223000</v>
      </c>
      <c r="K10" s="9">
        <v>0</v>
      </c>
      <c r="L10" s="9">
        <v>0</v>
      </c>
      <c r="M10" s="9">
        <v>9430223000</v>
      </c>
      <c r="N10" s="9">
        <v>0</v>
      </c>
      <c r="O10" s="10">
        <f t="shared" ref="O10:O21" si="2">+M10-N10</f>
        <v>9430223000</v>
      </c>
      <c r="P10" s="11"/>
      <c r="Q10" s="12"/>
      <c r="R10" s="12"/>
      <c r="S10" s="12"/>
      <c r="T10" s="3"/>
      <c r="U10" s="6"/>
    </row>
    <row r="11" spans="1:21" ht="41.25" customHeight="1" thickTop="1" thickBot="1">
      <c r="A11" s="7" t="s">
        <v>10</v>
      </c>
      <c r="B11" s="7" t="s">
        <v>11</v>
      </c>
      <c r="C11" s="7" t="s">
        <v>11</v>
      </c>
      <c r="D11" s="7" t="s">
        <v>14</v>
      </c>
      <c r="E11" s="7"/>
      <c r="F11" s="7" t="s">
        <v>12</v>
      </c>
      <c r="G11" s="7" t="s">
        <v>29</v>
      </c>
      <c r="H11" s="7" t="s">
        <v>24</v>
      </c>
      <c r="I11" s="8" t="s">
        <v>15</v>
      </c>
      <c r="J11" s="9">
        <v>3432524000</v>
      </c>
      <c r="K11" s="9">
        <v>0</v>
      </c>
      <c r="L11" s="9">
        <v>0</v>
      </c>
      <c r="M11" s="9">
        <v>3432524000</v>
      </c>
      <c r="N11" s="9">
        <v>0</v>
      </c>
      <c r="O11" s="10">
        <f t="shared" si="2"/>
        <v>3432524000</v>
      </c>
      <c r="P11" s="11"/>
      <c r="Q11" s="12"/>
      <c r="R11" s="12"/>
      <c r="S11" s="12"/>
      <c r="T11" s="3"/>
      <c r="U11" s="6"/>
    </row>
    <row r="12" spans="1:21" ht="35.15" customHeight="1" thickTop="1" thickBot="1">
      <c r="A12" s="7" t="s">
        <v>10</v>
      </c>
      <c r="B12" s="7" t="s">
        <v>11</v>
      </c>
      <c r="C12" s="7" t="s">
        <v>11</v>
      </c>
      <c r="D12" s="7" t="s">
        <v>16</v>
      </c>
      <c r="E12" s="7"/>
      <c r="F12" s="7" t="s">
        <v>12</v>
      </c>
      <c r="G12" s="7" t="s">
        <v>29</v>
      </c>
      <c r="H12" s="7" t="s">
        <v>24</v>
      </c>
      <c r="I12" s="8" t="s">
        <v>17</v>
      </c>
      <c r="J12" s="9">
        <v>1234070000</v>
      </c>
      <c r="K12" s="9">
        <v>0</v>
      </c>
      <c r="L12" s="9">
        <v>0</v>
      </c>
      <c r="M12" s="9">
        <v>1234070000</v>
      </c>
      <c r="N12" s="9">
        <v>0</v>
      </c>
      <c r="O12" s="10">
        <f t="shared" si="2"/>
        <v>1234070000</v>
      </c>
      <c r="P12" s="11"/>
      <c r="Q12" s="12"/>
      <c r="R12" s="12"/>
      <c r="S12" s="12"/>
      <c r="T12" s="3"/>
      <c r="U12" s="6"/>
    </row>
    <row r="13" spans="1:21" ht="35.15" customHeight="1" thickTop="1" thickBot="1">
      <c r="A13" s="7" t="s">
        <v>10</v>
      </c>
      <c r="B13" s="7" t="s">
        <v>11</v>
      </c>
      <c r="C13" s="7" t="s">
        <v>11</v>
      </c>
      <c r="D13" s="7" t="s">
        <v>19</v>
      </c>
      <c r="E13" s="7"/>
      <c r="F13" s="7" t="s">
        <v>12</v>
      </c>
      <c r="G13" s="7" t="s">
        <v>29</v>
      </c>
      <c r="H13" s="7" t="s">
        <v>24</v>
      </c>
      <c r="I13" s="8" t="s">
        <v>30</v>
      </c>
      <c r="J13" s="9">
        <v>1187338000</v>
      </c>
      <c r="K13" s="9">
        <v>0</v>
      </c>
      <c r="L13" s="9">
        <v>0</v>
      </c>
      <c r="M13" s="9">
        <v>1187338000</v>
      </c>
      <c r="N13" s="9">
        <v>1187338000</v>
      </c>
      <c r="O13" s="10">
        <f t="shared" si="2"/>
        <v>0</v>
      </c>
      <c r="P13" s="11"/>
      <c r="Q13" s="12"/>
      <c r="R13" s="12"/>
      <c r="S13" s="12"/>
      <c r="T13" s="3"/>
      <c r="U13" s="6"/>
    </row>
    <row r="14" spans="1:21" ht="35.15" customHeight="1" thickTop="1" thickBot="1">
      <c r="A14" s="20" t="s">
        <v>10</v>
      </c>
      <c r="B14" s="20" t="s">
        <v>14</v>
      </c>
      <c r="C14" s="20"/>
      <c r="D14" s="20"/>
      <c r="E14" s="20"/>
      <c r="F14" s="20"/>
      <c r="G14" s="20"/>
      <c r="H14" s="20"/>
      <c r="I14" s="21" t="s">
        <v>34</v>
      </c>
      <c r="J14" s="22">
        <f>+J15</f>
        <v>2024189000</v>
      </c>
      <c r="K14" s="22">
        <f t="shared" ref="K14:O14" si="3">+K15</f>
        <v>0</v>
      </c>
      <c r="L14" s="22">
        <f t="shared" si="3"/>
        <v>0</v>
      </c>
      <c r="M14" s="22">
        <f t="shared" si="3"/>
        <v>2024189000</v>
      </c>
      <c r="N14" s="22">
        <f t="shared" si="3"/>
        <v>0</v>
      </c>
      <c r="O14" s="22">
        <f t="shared" si="3"/>
        <v>2024189000</v>
      </c>
      <c r="P14" s="11"/>
      <c r="Q14" s="12"/>
      <c r="R14" s="12"/>
      <c r="S14" s="12"/>
      <c r="T14" s="3"/>
      <c r="U14" s="6"/>
    </row>
    <row r="15" spans="1:21" ht="51.75" customHeight="1" thickTop="1" thickBot="1">
      <c r="A15" s="7" t="s">
        <v>10</v>
      </c>
      <c r="B15" s="7" t="s">
        <v>14</v>
      </c>
      <c r="C15" s="7"/>
      <c r="D15" s="7"/>
      <c r="E15" s="7"/>
      <c r="F15" s="7" t="s">
        <v>12</v>
      </c>
      <c r="G15" s="7" t="s">
        <v>29</v>
      </c>
      <c r="H15" s="7" t="s">
        <v>24</v>
      </c>
      <c r="I15" s="8" t="s">
        <v>18</v>
      </c>
      <c r="J15" s="9">
        <v>2024189000</v>
      </c>
      <c r="K15" s="9">
        <v>0</v>
      </c>
      <c r="L15" s="9">
        <v>0</v>
      </c>
      <c r="M15" s="9">
        <v>2024189000</v>
      </c>
      <c r="N15" s="9">
        <v>0</v>
      </c>
      <c r="O15" s="10">
        <f t="shared" si="2"/>
        <v>2024189000</v>
      </c>
      <c r="P15" s="11"/>
      <c r="Q15" s="12"/>
      <c r="R15" s="12"/>
      <c r="S15" s="12"/>
      <c r="T15" s="3"/>
      <c r="U15" s="6"/>
    </row>
    <row r="16" spans="1:21" ht="35.15" customHeight="1" thickTop="1" thickBot="1">
      <c r="A16" s="20" t="s">
        <v>10</v>
      </c>
      <c r="B16" s="20" t="s">
        <v>16</v>
      </c>
      <c r="C16" s="20"/>
      <c r="D16" s="20"/>
      <c r="E16" s="20"/>
      <c r="F16" s="20"/>
      <c r="G16" s="20"/>
      <c r="H16" s="20"/>
      <c r="I16" s="21" t="s">
        <v>38</v>
      </c>
      <c r="J16" s="22">
        <f>+J17</f>
        <v>65100000</v>
      </c>
      <c r="K16" s="22">
        <f t="shared" ref="K16:O16" si="4">+K17</f>
        <v>0</v>
      </c>
      <c r="L16" s="22">
        <f t="shared" si="4"/>
        <v>0</v>
      </c>
      <c r="M16" s="22">
        <f t="shared" si="4"/>
        <v>65100000</v>
      </c>
      <c r="N16" s="22">
        <f t="shared" si="4"/>
        <v>0</v>
      </c>
      <c r="O16" s="22">
        <f t="shared" si="4"/>
        <v>65100000</v>
      </c>
      <c r="P16" s="11"/>
      <c r="Q16" s="12"/>
      <c r="R16" s="12"/>
      <c r="S16" s="12"/>
      <c r="T16" s="3"/>
      <c r="U16" s="6"/>
    </row>
    <row r="17" spans="1:21" ht="35.15" customHeight="1" thickTop="1" thickBot="1">
      <c r="A17" s="7" t="s">
        <v>10</v>
      </c>
      <c r="B17" s="7" t="s">
        <v>16</v>
      </c>
      <c r="C17" s="7" t="s">
        <v>19</v>
      </c>
      <c r="D17" s="7" t="s">
        <v>14</v>
      </c>
      <c r="E17" s="7" t="s">
        <v>20</v>
      </c>
      <c r="F17" s="7" t="s">
        <v>12</v>
      </c>
      <c r="G17" s="7" t="s">
        <v>29</v>
      </c>
      <c r="H17" s="7" t="s">
        <v>24</v>
      </c>
      <c r="I17" s="8" t="s">
        <v>21</v>
      </c>
      <c r="J17" s="9">
        <v>65100000</v>
      </c>
      <c r="K17" s="9">
        <v>0</v>
      </c>
      <c r="L17" s="9">
        <v>0</v>
      </c>
      <c r="M17" s="9">
        <v>65100000</v>
      </c>
      <c r="N17" s="9">
        <v>0</v>
      </c>
      <c r="O17" s="10">
        <f t="shared" si="2"/>
        <v>65100000</v>
      </c>
      <c r="P17" s="11"/>
      <c r="Q17" s="12"/>
      <c r="R17" s="12"/>
      <c r="S17" s="12"/>
      <c r="T17" s="3"/>
      <c r="U17" s="6"/>
    </row>
    <row r="18" spans="1:21" ht="35.15" customHeight="1" thickTop="1" thickBot="1">
      <c r="A18" s="20" t="s">
        <v>10</v>
      </c>
      <c r="B18" s="20" t="s">
        <v>22</v>
      </c>
      <c r="C18" s="20"/>
      <c r="D18" s="20"/>
      <c r="E18" s="20"/>
      <c r="F18" s="20"/>
      <c r="G18" s="20"/>
      <c r="H18" s="20"/>
      <c r="I18" s="21" t="s">
        <v>35</v>
      </c>
      <c r="J18" s="22">
        <f>+J19</f>
        <v>4390000</v>
      </c>
      <c r="K18" s="22">
        <f t="shared" ref="K18:O18" si="5">+K19</f>
        <v>0</v>
      </c>
      <c r="L18" s="22">
        <f t="shared" si="5"/>
        <v>0</v>
      </c>
      <c r="M18" s="22">
        <f t="shared" si="5"/>
        <v>4390000</v>
      </c>
      <c r="N18" s="22">
        <f t="shared" si="5"/>
        <v>0</v>
      </c>
      <c r="O18" s="22">
        <f t="shared" si="5"/>
        <v>4390000</v>
      </c>
      <c r="P18" s="11"/>
      <c r="Q18" s="12"/>
      <c r="R18" s="12"/>
      <c r="S18" s="12"/>
      <c r="T18" s="3"/>
      <c r="U18" s="6"/>
    </row>
    <row r="19" spans="1:21" ht="32" customHeight="1" thickTop="1" thickBot="1">
      <c r="A19" s="7" t="s">
        <v>10</v>
      </c>
      <c r="B19" s="7" t="s">
        <v>22</v>
      </c>
      <c r="C19" s="7" t="s">
        <v>11</v>
      </c>
      <c r="D19" s="7"/>
      <c r="E19" s="7"/>
      <c r="F19" s="7" t="s">
        <v>12</v>
      </c>
      <c r="G19" s="7" t="s">
        <v>29</v>
      </c>
      <c r="H19" s="7" t="s">
        <v>24</v>
      </c>
      <c r="I19" s="8" t="s">
        <v>23</v>
      </c>
      <c r="J19" s="9">
        <v>4390000</v>
      </c>
      <c r="K19" s="9">
        <v>0</v>
      </c>
      <c r="L19" s="9">
        <v>0</v>
      </c>
      <c r="M19" s="9">
        <v>4390000</v>
      </c>
      <c r="N19" s="9">
        <v>0</v>
      </c>
      <c r="O19" s="10">
        <f t="shared" si="2"/>
        <v>4390000</v>
      </c>
      <c r="P19" s="11"/>
      <c r="Q19" s="12"/>
      <c r="R19" s="12"/>
      <c r="S19" s="12"/>
      <c r="T19" s="3"/>
      <c r="U19" s="6"/>
    </row>
    <row r="20" spans="1:21" ht="28.5" customHeight="1" thickTop="1" thickBot="1">
      <c r="A20" s="20" t="s">
        <v>25</v>
      </c>
      <c r="B20" s="20"/>
      <c r="C20" s="20"/>
      <c r="D20" s="20"/>
      <c r="E20" s="20"/>
      <c r="F20" s="20"/>
      <c r="G20" s="20"/>
      <c r="H20" s="20"/>
      <c r="I20" s="21" t="s">
        <v>36</v>
      </c>
      <c r="J20" s="22">
        <f>+J21</f>
        <v>13355000000</v>
      </c>
      <c r="K20" s="22">
        <f t="shared" ref="K20:O20" si="6">+K21</f>
        <v>0</v>
      </c>
      <c r="L20" s="22">
        <f t="shared" si="6"/>
        <v>0</v>
      </c>
      <c r="M20" s="22">
        <f t="shared" si="6"/>
        <v>13355000000</v>
      </c>
      <c r="N20" s="22">
        <f t="shared" si="6"/>
        <v>0</v>
      </c>
      <c r="O20" s="22">
        <f t="shared" si="6"/>
        <v>13355000000</v>
      </c>
      <c r="P20" s="11"/>
      <c r="Q20" s="12"/>
      <c r="R20" s="12"/>
      <c r="S20" s="12"/>
      <c r="T20" s="3"/>
      <c r="U20" s="6"/>
    </row>
    <row r="21" spans="1:21" ht="41.5" customHeight="1" thickTop="1" thickBot="1">
      <c r="A21" s="7" t="s">
        <v>25</v>
      </c>
      <c r="B21" s="7" t="s">
        <v>26</v>
      </c>
      <c r="C21" s="7" t="s">
        <v>27</v>
      </c>
      <c r="D21" s="7" t="s">
        <v>28</v>
      </c>
      <c r="E21" s="7"/>
      <c r="F21" s="7" t="s">
        <v>12</v>
      </c>
      <c r="G21" s="7" t="s">
        <v>29</v>
      </c>
      <c r="H21" s="7" t="s">
        <v>24</v>
      </c>
      <c r="I21" s="8" t="s">
        <v>31</v>
      </c>
      <c r="J21" s="9">
        <v>13355000000</v>
      </c>
      <c r="K21" s="9">
        <v>0</v>
      </c>
      <c r="L21" s="9">
        <v>0</v>
      </c>
      <c r="M21" s="9">
        <v>13355000000</v>
      </c>
      <c r="N21" s="9">
        <v>0</v>
      </c>
      <c r="O21" s="10">
        <f t="shared" si="2"/>
        <v>13355000000</v>
      </c>
    </row>
    <row r="22" spans="1:21" ht="38.25" customHeight="1" thickTop="1" thickBot="1">
      <c r="A22" s="20"/>
      <c r="B22" s="20"/>
      <c r="C22" s="20"/>
      <c r="D22" s="20"/>
      <c r="E22" s="20"/>
      <c r="F22" s="20"/>
      <c r="G22" s="20"/>
      <c r="H22" s="20"/>
      <c r="I22" s="21" t="s">
        <v>37</v>
      </c>
      <c r="J22" s="22">
        <f>+J8+J20</f>
        <v>30732834000</v>
      </c>
      <c r="K22" s="22">
        <f t="shared" ref="K22:O22" si="7">+K8+K20</f>
        <v>0</v>
      </c>
      <c r="L22" s="22">
        <f t="shared" si="7"/>
        <v>0</v>
      </c>
      <c r="M22" s="22">
        <f t="shared" si="7"/>
        <v>30732834000</v>
      </c>
      <c r="N22" s="22">
        <f t="shared" si="7"/>
        <v>1187338000</v>
      </c>
      <c r="O22" s="22">
        <f t="shared" si="7"/>
        <v>29545496000</v>
      </c>
      <c r="P22" s="4"/>
      <c r="Q22" s="2"/>
      <c r="R22" s="2"/>
      <c r="S22" s="2"/>
    </row>
    <row r="23" spans="1:21" ht="15" thickTop="1">
      <c r="A23" s="13" t="s">
        <v>41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4"/>
      <c r="Q23" s="2"/>
      <c r="R23" s="2"/>
      <c r="S23" s="2"/>
    </row>
    <row r="24" spans="1:21">
      <c r="A24" s="13" t="s">
        <v>42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4"/>
      <c r="Q24" s="2"/>
      <c r="R24" s="2"/>
      <c r="S24" s="2"/>
    </row>
    <row r="25" spans="1:21">
      <c r="A25" s="13" t="s">
        <v>43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4"/>
      <c r="Q25" s="2"/>
      <c r="R25" s="2"/>
      <c r="S25" s="2"/>
    </row>
    <row r="26" spans="1:2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4"/>
      <c r="Q26" s="2"/>
      <c r="R26" s="2"/>
      <c r="S26" s="2"/>
    </row>
    <row r="27" spans="1:2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4"/>
      <c r="Q27" s="2"/>
      <c r="R27" s="2"/>
      <c r="S27" s="2"/>
    </row>
    <row r="28" spans="1:2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4"/>
      <c r="Q28" s="2"/>
      <c r="R28" s="2"/>
      <c r="S28" s="2"/>
    </row>
    <row r="29" spans="1:2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4"/>
      <c r="Q29" s="2"/>
      <c r="R29" s="2"/>
      <c r="S29" s="2"/>
    </row>
    <row r="30" spans="1:2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4"/>
      <c r="Q30" s="2"/>
      <c r="R30" s="2"/>
      <c r="S30" s="2"/>
    </row>
    <row r="31" spans="1:2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4"/>
      <c r="Q31" s="2"/>
      <c r="R31" s="2"/>
      <c r="S31" s="2"/>
    </row>
    <row r="32" spans="1:2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4"/>
      <c r="Q32" s="2"/>
      <c r="R32" s="2"/>
      <c r="S32" s="2"/>
    </row>
    <row r="33" spans="1:19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4"/>
      <c r="Q33" s="2"/>
      <c r="R33" s="2"/>
      <c r="S33" s="2"/>
    </row>
    <row r="34" spans="1:19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4"/>
      <c r="Q34" s="2"/>
      <c r="R34" s="2"/>
      <c r="S34" s="2"/>
    </row>
    <row r="35" spans="1:19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1:19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1:19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1:19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1:19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19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19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50" ht="0" hidden="1" customHeight="1"/>
    <row r="51" ht="34" customHeight="1"/>
  </sheetData>
  <mergeCells count="4">
    <mergeCell ref="A3:O3"/>
    <mergeCell ref="A4:O4"/>
    <mergeCell ref="A5:O5"/>
    <mergeCell ref="K6:O6"/>
  </mergeCells>
  <printOptions horizontalCentered="1"/>
  <pageMargins left="0" right="0" top="0.78740157480314965" bottom="0.78740157480314965" header="0.78740157480314965" footer="0.78740157480314965"/>
  <pageSetup scale="6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DIRECCION DE COMERCIO EXTERIOR</vt:lpstr>
      <vt:lpstr>'DIRECCION DE COMERCIO EXTERIOR'!Títulos_a_imprimir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2023-02-14T23:39:24Z</cp:lastPrinted>
  <dcterms:created xsi:type="dcterms:W3CDTF">2023-02-01T13:32:52Z</dcterms:created>
  <dcterms:modified xsi:type="dcterms:W3CDTF">2023-02-14T23:39:52Z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