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FINANCIERA - PRESPTO\AÑO 2023\PAGINA WEB 2023\DICIEMBRE 31 DE 2023 PRESPTO DEF\PDF\"/>
    </mc:Choice>
  </mc:AlternateContent>
  <bookViews>
    <workbookView xWindow="0" yWindow="0" windowWidth="28800" windowHeight="12435"/>
  </bookViews>
  <sheets>
    <sheet name="GESTION GENERAL " sheetId="1" r:id="rId1"/>
  </sheets>
  <definedNames>
    <definedName name="_xlnm.Print_Titles" localSheetId="0">'GESTION GENERAL '!$7:$7</definedName>
  </definedNames>
  <calcPr calcId="152511"/>
</workbook>
</file>

<file path=xl/calcChain.xml><?xml version="1.0" encoding="utf-8"?>
<calcChain xmlns="http://schemas.openxmlformats.org/spreadsheetml/2006/main">
  <c r="N34" i="1" l="1"/>
  <c r="M34" i="1"/>
  <c r="L34" i="1"/>
  <c r="K34" i="1"/>
  <c r="N32" i="1"/>
  <c r="M32" i="1"/>
  <c r="L32" i="1"/>
  <c r="K32" i="1"/>
  <c r="N29" i="1"/>
  <c r="M29" i="1"/>
  <c r="L29" i="1"/>
  <c r="K29" i="1"/>
  <c r="N15" i="1"/>
  <c r="M15" i="1"/>
  <c r="L15" i="1"/>
  <c r="K15" i="1"/>
  <c r="N13" i="1"/>
  <c r="M13" i="1"/>
  <c r="L13" i="1"/>
  <c r="K13" i="1"/>
  <c r="N9" i="1"/>
  <c r="M9" i="1"/>
  <c r="L9" i="1"/>
  <c r="K9" i="1"/>
  <c r="K8" i="1" l="1"/>
  <c r="K53" i="1" s="1"/>
  <c r="M8" i="1"/>
  <c r="M53" i="1" s="1"/>
  <c r="L8" i="1"/>
  <c r="L53" i="1" s="1"/>
  <c r="N8" i="1"/>
  <c r="N53" i="1" l="1"/>
</calcChain>
</file>

<file path=xl/sharedStrings.xml><?xml version="1.0" encoding="utf-8"?>
<sst xmlns="http://schemas.openxmlformats.org/spreadsheetml/2006/main" count="376" uniqueCount="122">
  <si>
    <t/>
  </si>
  <si>
    <t>TIPO</t>
  </si>
  <si>
    <t>CTA</t>
  </si>
  <si>
    <t>SUB
CTA</t>
  </si>
  <si>
    <t>OBJ</t>
  </si>
  <si>
    <t>ORD</t>
  </si>
  <si>
    <t>SOR
ORD</t>
  </si>
  <si>
    <t>FUENTE</t>
  </si>
  <si>
    <t>REC</t>
  </si>
  <si>
    <t>SIT</t>
  </si>
  <si>
    <t>DESCRIPCION</t>
  </si>
  <si>
    <t>A</t>
  </si>
  <si>
    <t>01</t>
  </si>
  <si>
    <t>Nación</t>
  </si>
  <si>
    <t>10</t>
  </si>
  <si>
    <t>CSF</t>
  </si>
  <si>
    <t>SALARIO</t>
  </si>
  <si>
    <t>02</t>
  </si>
  <si>
    <t>CONTRIBUCIONES INHERENTES A LA NÓMINA</t>
  </si>
  <si>
    <t>03</t>
  </si>
  <si>
    <t>REMUNERACIONES NO CONSTITUTIVAS DE FACTOR SALARIAL</t>
  </si>
  <si>
    <t>ADQUISICIÓN DE BIENES  Y SERVICIOS</t>
  </si>
  <si>
    <t>001</t>
  </si>
  <si>
    <t>TRANSFERENCIA DE RECURSOS AL PATRIMONIO AUTÓNOMO FIDEICOMISO DE PROMOCIÓN DE EXPORTACIONES - PROEXPORT. ARTÍCULO 33 LEY 1328 DE 2009</t>
  </si>
  <si>
    <t>11</t>
  </si>
  <si>
    <t>A ORGANIZACIONES INTERNACIONALES</t>
  </si>
  <si>
    <t>04</t>
  </si>
  <si>
    <t>028</t>
  </si>
  <si>
    <t>RECURSOS A BANCOLDEX</t>
  </si>
  <si>
    <t>029</t>
  </si>
  <si>
    <t>RECURSOS AL FONDO FÍLMICO COLOMBIA (FFC) - LEY 1556 DE 2012</t>
  </si>
  <si>
    <t>058</t>
  </si>
  <si>
    <t>PROGRAMAS PARA EL APOYO A LAS MYPIMES LEY 590 DE 2000</t>
  </si>
  <si>
    <t>002</t>
  </si>
  <si>
    <t>CUOTAS PARTES PENSIONALES (DE PENSIONES)</t>
  </si>
  <si>
    <t>004</t>
  </si>
  <si>
    <t>BONOS PENSIONALES (DE PENSIONES)</t>
  </si>
  <si>
    <t>012</t>
  </si>
  <si>
    <t>INCAPACIDADES Y LICENCIAS DE MATERNIDAD Y PATERNIDAD (NO DE PENSIONES)</t>
  </si>
  <si>
    <t>077</t>
  </si>
  <si>
    <t>MESADAS PENSIONALES - ZONAS FRANCAS (DE PENSIONES)</t>
  </si>
  <si>
    <t>078</t>
  </si>
  <si>
    <t>MESADAS PENSIONALES CONCESIÓN DE SALINAS (DE PENSIONES)</t>
  </si>
  <si>
    <t>SENTENCIAS Y CONCILIACIONES</t>
  </si>
  <si>
    <t>09</t>
  </si>
  <si>
    <t>TRANSFERENCIA A ARTESANÍAS DE COLOMBIA S.A.</t>
  </si>
  <si>
    <t>08</t>
  </si>
  <si>
    <t>IMPUESTOS</t>
  </si>
  <si>
    <t>SSF</t>
  </si>
  <si>
    <t>CUOTA DE FISCALIZACIÓN Y AUDITAJE</t>
  </si>
  <si>
    <t>B</t>
  </si>
  <si>
    <t>APORTES AL FONDO DE CONTINGENCIAS</t>
  </si>
  <si>
    <t>C</t>
  </si>
  <si>
    <t>3501</t>
  </si>
  <si>
    <t>0200</t>
  </si>
  <si>
    <t>2</t>
  </si>
  <si>
    <t>APOYO AL GOBIERNO EN UNA CORRECTA INSERCIÓN DE COLOMBIA EN LOS MERCADOS INTERNACIONALES, APERTURA DE NUEVOS MERCADOS Y LA PROFUNDIZACIÓN DE LOS EXISTENTES -   NACIONAL</t>
  </si>
  <si>
    <t>14</t>
  </si>
  <si>
    <t>3502</t>
  </si>
  <si>
    <t>16</t>
  </si>
  <si>
    <t>DESARROLLO  DE ESTRATEGIAS CON ENFOQUE TERRITORIAL PARA LA PROMOCIÓN Y COMPETITIVIDAD TURÍSTICA A NIVEL  NACIONAL</t>
  </si>
  <si>
    <t>17</t>
  </si>
  <si>
    <t>IMPLEMENTACIÓN DE ESTRATEGIAS PARA EL MEJORAMIENTO DE CAPACIDADES Y FORTALECIMIENTO DE LAS MIPYMES A NIVEL   NACIONAL</t>
  </si>
  <si>
    <t>18</t>
  </si>
  <si>
    <t>IMPLEMENTACIÓN  DE INSTRUMENTOS QUE MEJOREN LA PRODUCTIVIDAD Y COMPETITIVIDAD DE LAS EMPRESAS PARA INCREMENTAR, DIVERSIFICAR Y SOFISTICAR LA OFERTA  NACIONAL</t>
  </si>
  <si>
    <t>20</t>
  </si>
  <si>
    <t>FORTALECIMIENTO DE LA POLÍTICA DE PRODUCTIVIDAD Y COMPETITIVIDAD A NIVEL  NACIONAL</t>
  </si>
  <si>
    <t>21</t>
  </si>
  <si>
    <t>APOYO PARA EL ACCESO A LOS MERCADOS DE LAS UNIDADES PRODUCTIVAS DE LA POBLACIÓN VÍCTIMA DEL CONFLICTO ARMADO  NACIONAL</t>
  </si>
  <si>
    <t>22</t>
  </si>
  <si>
    <t>APOYO AL SECTOR TURÍSTICO PARA LA PROMOCIÓN Y COMPETITIVIDAD LEY 1101 DE 2006 A NIVEL   NACIONAL</t>
  </si>
  <si>
    <t>23</t>
  </si>
  <si>
    <t>APOYO PARA EL FOMENTO Y PROMOCIÓN DE LA SOFISTICACIÓN E INNOVACIÓN EN LAS MIPYMES COLOMBIANAS.  NACIONAL</t>
  </si>
  <si>
    <t>24</t>
  </si>
  <si>
    <t>FORTALECIMIENTO DE LOS ESTÁNDARES DE CALIDAD EN LA INFRAESTRUCTURA PRODUCTIVA NACIONAL A PARTIR DEL RECONOCIMIENTO Y DESARROLLO NACIONAL E INTERNACIONAL DEL SUBSISTEMA NACIONAL DE LA CALIDAD   NACIONAL</t>
  </si>
  <si>
    <t>25</t>
  </si>
  <si>
    <t>FORTALECIMIENTO DEL ENTORNO COMPETITIVO EN LA INDUSTRIA A NIVEL  NACIONAL</t>
  </si>
  <si>
    <t>26</t>
  </si>
  <si>
    <t>APOYO A LA INDUSTRIA MANUFACTURERA COLOMBIANA PARA LA SOSTENIBILIDAD  NACIONAL</t>
  </si>
  <si>
    <t>3503</t>
  </si>
  <si>
    <t>4</t>
  </si>
  <si>
    <t>IMPLEMENTACIÓN REGISTRO SUSTANCIAS QUÍMICAS DE USO INDUSTRIAL A NIVEL  NACIONAL</t>
  </si>
  <si>
    <t>5</t>
  </si>
  <si>
    <t>ACTUALIZACIÓN DE LA NORMATIVIDAD SOBRE CONTABILIDAD, INFORMACIÓN FINANCIERA Y ASEGURAMIENTO DE LA INFORMACIÓN DE ACEPTACIÓN MUNDIAL, EN EL MARCO DE LAS MEJORES PRÁCTICAS Y RÁPIDA EVOLUCIÓN DE LOS NEGOCIOS A NIVEL  NACIONAL</t>
  </si>
  <si>
    <t>6</t>
  </si>
  <si>
    <t>MEJORAMIENTO EN LA APLICACIÓN Y CONVERGENCIA HACIA ESTÁNDARES INTERNACIONALES DE INFORMACIÓN FINANCIERA Y DE ASEGURAMIENTO DE LA INFORMACIÓN A NIVEL   NACIONAL</t>
  </si>
  <si>
    <t>3599</t>
  </si>
  <si>
    <t>AMPLIACIÓN DE LA CAPACIDAD DE LOS SERVICIOS DE LAS TECNOLOGÍAS DE INFORMACIÓN EN EL MINCIT  NACIONAL</t>
  </si>
  <si>
    <t>FORTALECIMIENTO EN LA GESTIÓN ADMINISTRATIVA E INSTITUCIONAL DEL MINISTERIO DE COMERCIO, INDUSTRIA Y TURISMO A NIVEL   NACIONAL</t>
  </si>
  <si>
    <t>GASTOS DE FUNCIONAMIENTO</t>
  </si>
  <si>
    <t>GASTOS DE PERSONAL</t>
  </si>
  <si>
    <t>ADQUISICION DE BIENES Y SERVICIOS</t>
  </si>
  <si>
    <t>TRANSFERENCIAS CORRIENTES</t>
  </si>
  <si>
    <t>GASTOS POR TRIBUTOS, MULTAS, SANCIONES E INTERESES DE MORA</t>
  </si>
  <si>
    <t>SERVICIO DE LA DEUDA PUBLICA INTERNA</t>
  </si>
  <si>
    <t>GASTOS DE INVERSION</t>
  </si>
  <si>
    <t>TOTAL PRESUPUESTO A+B+C</t>
  </si>
  <si>
    <t>MINISTERIO DE COMERCIO INDUSTRIA Y TURISMO</t>
  </si>
  <si>
    <t xml:space="preserve">UNIDAD EJECUTORA 350101-000 GESTIÓN GENERAL </t>
  </si>
  <si>
    <t xml:space="preserve">Fuente de Información: SIIF Nación </t>
  </si>
  <si>
    <t>PRESUPUESTO APROBADO CON CORTE AL 31 DE DICIEMBRE DE 2023</t>
  </si>
  <si>
    <t>FECHA DE GENERACIÓN: ENERO 22 DE 2024</t>
  </si>
  <si>
    <r>
      <rPr>
        <b/>
        <sz val="7"/>
        <rFont val="Arial"/>
        <family val="2"/>
      </rPr>
      <t>Nota 1</t>
    </r>
    <r>
      <rPr>
        <sz val="7"/>
        <rFont val="Arial"/>
        <family val="2"/>
      </rPr>
      <t>: Ley No. 2276 del 29 de noviembre de 2022. Por la cual se decreta el presupuesto de rentas y recursos de capital y ley de apropiaciones para la vigencia fiscal del 1o. de enero al 31 de diciembre de 2023</t>
    </r>
  </si>
  <si>
    <r>
      <rPr>
        <b/>
        <sz val="7"/>
        <rFont val="Arial"/>
        <family val="2"/>
      </rPr>
      <t>Nota 2</t>
    </r>
    <r>
      <rPr>
        <sz val="7"/>
        <rFont val="Arial"/>
        <family val="2"/>
      </rPr>
      <t xml:space="preserve">: Decreto No. 2590 del 23 de diciembre de 2022.  Por el cual se liquida el Presupuesto General de la Nación para la vigencia fiscal de 2023, se detallan las apropiaciones y se clasifican y definen los gastos. </t>
    </r>
  </si>
  <si>
    <r>
      <rPr>
        <b/>
        <sz val="7"/>
        <rFont val="Arial"/>
        <family val="2"/>
      </rPr>
      <t>Nota 3</t>
    </r>
    <r>
      <rPr>
        <sz val="7"/>
        <rFont val="Arial"/>
        <family val="2"/>
      </rPr>
      <t>: Resolución No. 0570 del 07 de Marzo de 2023. Por la cual se efectúa una distribución en el Presupuesrto de Gastos de Funcionamiento del Ministerio de Hacienda y Crédito Público para la vigencia fiscal de 2023. ($ 11.000.000.000)</t>
    </r>
  </si>
  <si>
    <r>
      <rPr>
        <b/>
        <sz val="7"/>
        <color rgb="FF201F1E"/>
        <rFont val="Arial"/>
        <family val="2"/>
      </rPr>
      <t>Nota 4</t>
    </r>
    <r>
      <rPr>
        <sz val="7"/>
        <color rgb="FF201F1E"/>
        <rFont val="Arial"/>
        <family val="2"/>
      </rPr>
      <t>:Resolución No.0568 de mayo de 2023 Por la cual se efectúa un traslado en el presupuesto de funcionamiento de la Sección 3501 Ministerio de Comercio, Industria y Turismo, Unidad Ejecutora 3501-01 Gestión General en la vigencia fiscal de 2023.($2.503.400)</t>
    </r>
  </si>
  <si>
    <r>
      <rPr>
        <b/>
        <sz val="7"/>
        <color rgb="FF201F1E"/>
        <rFont val="Arial"/>
        <family val="2"/>
      </rPr>
      <t>Nota 5</t>
    </r>
    <r>
      <rPr>
        <sz val="7"/>
        <color rgb="FF201F1E"/>
        <rFont val="Arial"/>
        <family val="2"/>
      </rPr>
      <t>: Resolución No. 0569 de mayo de 2023 Por la cual se efectúa un traslado en el presupuesto de funcionamiento de la Sección 3501 Ministerio de Comercio, Industria y Turismo, Unidad Ejecutora 3501-01 Gestión General en la vigencia fiscal de 2023.($732.522.520)</t>
    </r>
  </si>
  <si>
    <r>
      <rPr>
        <b/>
        <sz val="7"/>
        <color rgb="FF201F1E"/>
        <rFont val="Arial"/>
        <family val="2"/>
      </rPr>
      <t>Nota 6</t>
    </r>
    <r>
      <rPr>
        <sz val="7"/>
        <color rgb="FF201F1E"/>
        <rFont val="Arial"/>
        <family val="2"/>
      </rPr>
      <t>: Resolución 0639 de fecha 2 de junio de 2023. Por la cual se efectúa un traslado en el presupuesto de funcionamiento de  la sección 3501 Ministerio de Comercio, Industria y Turismo, Unidad Ejecutora 3501-01 Gestión General en la vigencia fiscal de 2023.  $ (30.000.000).</t>
    </r>
  </si>
  <si>
    <r>
      <rPr>
        <b/>
        <sz val="7"/>
        <color rgb="FF201F1E"/>
        <rFont val="Arial"/>
        <family val="2"/>
      </rPr>
      <t>Nota 7</t>
    </r>
    <r>
      <rPr>
        <sz val="7"/>
        <color rgb="FF201F1E"/>
        <rFont val="Arial"/>
        <family val="2"/>
      </rPr>
      <t>: Resolución1556 de fecha 23 de junio de 2023. Por la cual se efectúa una distribución en el presupuesto de Gastos de Funcionamiento del Ministerio de Hacienda y Crédito Público para la vigencia fiscal de 2023. ( $15.000.000.000)</t>
    </r>
  </si>
  <si>
    <r>
      <rPr>
        <b/>
        <sz val="7"/>
        <rFont val="Arial"/>
        <family val="2"/>
      </rPr>
      <t>Nota 8:</t>
    </r>
    <r>
      <rPr>
        <sz val="7"/>
        <rFont val="Arial"/>
        <family val="2"/>
      </rPr>
      <t xml:space="preserve"> Ley No.2299 del 10 de Julio de 2023. Por la cual se adiciona y efectuan unas modificaciones al Presupuesto General de la Nación de la Vigencia Fiscal de 2023</t>
    </r>
  </si>
  <si>
    <r>
      <rPr>
        <b/>
        <sz val="7"/>
        <rFont val="Arial"/>
        <family val="2"/>
      </rPr>
      <t>Nota 9</t>
    </r>
    <r>
      <rPr>
        <sz val="7"/>
        <rFont val="Arial"/>
        <family val="2"/>
      </rPr>
      <t>: Decreto No. 1234 del 25 de Julio de 2023. Por el cual se liquida la Ley 2299 del 10 de julio de 2023 que adiciona y efectúa unas modificaciones al Presupuesto General de la Nación de la Vigencia Fiscal de 2023.</t>
    </r>
  </si>
  <si>
    <r>
      <rPr>
        <b/>
        <sz val="7"/>
        <rFont val="Arial"/>
        <family val="2"/>
      </rPr>
      <t>Nota 10</t>
    </r>
    <r>
      <rPr>
        <sz val="7"/>
        <rFont val="Arial"/>
        <family val="2"/>
      </rPr>
      <t>: Resolución 0929 de fecha 11 de agosto de 2023. Por la cual se efectua un traslado en el presupuesto de funcionamiento de la Sección 3501 Ministerio de Comercio Industria y Turismo, Unidad Ejecutora 3501-01 Gestión General en la vigencia 2023. ($ 6.507.386)</t>
    </r>
  </si>
  <si>
    <r>
      <rPr>
        <b/>
        <sz val="7"/>
        <rFont val="Arial"/>
        <family val="2"/>
      </rPr>
      <t>Nota 11</t>
    </r>
    <r>
      <rPr>
        <sz val="7"/>
        <rFont val="Arial"/>
        <family val="2"/>
      </rPr>
      <t>: Resolución 1013 de fecha 7 de septiembre de 2023. Por la cual se efectúa un traslado en el presupuesto de funcionamiento de la Sección 3501 Ministerio de Comercio, Industria y Turismo, Unidad Ejecutora 3501-01 Gestión General en la vigencia fiscal de 2023. ($365.000.000)</t>
    </r>
  </si>
  <si>
    <r>
      <rPr>
        <b/>
        <sz val="7"/>
        <rFont val="Arial"/>
        <family val="2"/>
      </rPr>
      <t>Nota 12</t>
    </r>
    <r>
      <rPr>
        <sz val="7"/>
        <rFont val="Arial"/>
        <family val="2"/>
      </rPr>
      <t>: Resolución No. 1014 de fecha 7 de septiembre de 2023. Por la cual se efectúa un traslado en el presupuesto de funcionamiento de la sección 3501 Ministerio de Comercio, Industria y Turismo, Unidad Ejecutora 3501-01 Gestión General en la vigencia fiscal 2023 ($1.500.000.000)</t>
    </r>
  </si>
  <si>
    <r>
      <rPr>
        <b/>
        <sz val="7"/>
        <rFont val="Arial"/>
        <family val="2"/>
      </rPr>
      <t>Nota 13</t>
    </r>
    <r>
      <rPr>
        <sz val="7"/>
        <rFont val="Arial"/>
        <family val="2"/>
      </rPr>
      <t>:  Resolución No. 2486 de fecha 2 de Octubre de 2023.Por la cual se efectúa una distribución en el presupuesto de Gastos de funcionamiento del Ministerio de Hacienda y Crédito Público para la vigencia fiscal de 2023. ($ 5.987.000.000)</t>
    </r>
  </si>
  <si>
    <r>
      <rPr>
        <b/>
        <sz val="7"/>
        <color rgb="FF000000"/>
        <rFont val="Arial"/>
        <family val="2"/>
      </rPr>
      <t>Nota 14</t>
    </r>
    <r>
      <rPr>
        <sz val="7"/>
        <color rgb="FF000000"/>
        <rFont val="Arial"/>
        <family val="2"/>
      </rPr>
      <t>: Resolución No. 4224 del 26 de octubre de 2023. Por la cual se efectua una distribución en el presupuesto de Gastos de Funcionamiento del Ministerio del Trabajo, para la vigencia fiscal de 2023. ($ 1.904.000.000)</t>
    </r>
  </si>
  <si>
    <r>
      <rPr>
        <b/>
        <sz val="7"/>
        <rFont val="Arial"/>
        <family val="2"/>
      </rPr>
      <t>Nota 15</t>
    </r>
    <r>
      <rPr>
        <sz val="7"/>
        <rFont val="Arial"/>
        <family val="2"/>
      </rPr>
      <t>: Resolución 1427 de Noviembre 28 de 2023. Por la cual se efectúa una modificación al anexo del Decreto de Liquidación en el presupuesto de Gastos de Funcionamiento de la Sección 3501 Ministerio de Comercio Industria y Turismo Unidad Ejecutora 3501-01 Gestión General en la vigencia fiscal de 2023. ($ 73.689.665)</t>
    </r>
  </si>
  <si>
    <r>
      <rPr>
        <b/>
        <sz val="7"/>
        <rFont val="Arial"/>
        <family val="2"/>
      </rPr>
      <t>Nota 16</t>
    </r>
    <r>
      <rPr>
        <sz val="7"/>
        <rFont val="Arial"/>
        <family val="2"/>
      </rPr>
      <t>: Resolución 3242 del 15 de diciembre de 2023. Por la cual se efectúa una distribución en el Presupuesto de Gastos de Funcionamiento del Ministerio del Hacienda y Crédito Público para la vigencia fiscal de 2023. ($ 4.240.759.550)</t>
    </r>
  </si>
  <si>
    <t>APR. INICIAL ($)</t>
  </si>
  <si>
    <t>APR. ADICIONADA ($)</t>
  </si>
  <si>
    <t>APR. REDUCIDA ($)</t>
  </si>
  <si>
    <t>APR. VIGENTE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</si>
</sst>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7" formatCode="&quot;$&quot;\ #,##0.00;\-&quot;$&quot;\ #,##0.00"/>
    <numFmt numFmtId="164" formatCode="[$-1240A]&quot;$&quot;\ #,##0.00;\-&quot;$&quot;\ #,##0.00"/>
  </numFmts>
  <fonts count="16">
    <font>
      <sz val="11"/>
      <color rgb="FF000000"/>
      <name val="Calibri"/>
      <family val="2"/>
      <scheme val="minor"/>
    </font>
    <font>
      <sz val="11"/>
      <name val="Calibri"/>
    </font>
    <font>
      <b/>
      <sz val="9"/>
      <color rgb="FF000000"/>
      <name val="Times New Roman"/>
    </font>
    <font>
      <sz val="8"/>
      <color rgb="FF000000"/>
      <name val="Arial"/>
      <family val="2"/>
    </font>
    <font>
      <b/>
      <sz val="8"/>
      <color theme="0"/>
      <name val="Arial"/>
      <family val="2"/>
    </font>
    <font>
      <sz val="8"/>
      <name val="Arial"/>
      <family val="2"/>
    </font>
    <font>
      <b/>
      <sz val="8"/>
      <color rgb="FF000000"/>
      <name val="Arial"/>
      <family val="2"/>
    </font>
    <font>
      <b/>
      <sz val="12"/>
      <color rgb="FF000000"/>
      <name val="Arial Narrow"/>
      <family val="2"/>
    </font>
    <font>
      <sz val="12"/>
      <name val="Arial Narrow"/>
      <family val="2"/>
    </font>
    <font>
      <sz val="7"/>
      <name val="Arial"/>
      <family val="2"/>
    </font>
    <font>
      <sz val="7"/>
      <name val="Calibri"/>
      <family val="2"/>
    </font>
    <font>
      <b/>
      <sz val="7"/>
      <name val="Arial"/>
      <family val="2"/>
    </font>
    <font>
      <sz val="7"/>
      <color rgb="FF201F1E"/>
      <name val="Arial"/>
      <family val="2"/>
    </font>
    <font>
      <b/>
      <sz val="7"/>
      <color rgb="FF201F1E"/>
      <name val="Arial"/>
      <family val="2"/>
    </font>
    <font>
      <sz val="7"/>
      <color rgb="FF000000"/>
      <name val="Arial"/>
      <family val="2"/>
    </font>
    <font>
      <b/>
      <sz val="7"/>
      <color rgb="FF000000"/>
      <name val="Arial"/>
      <family val="2"/>
    </font>
  </fonts>
  <fills count="4">
    <fill>
      <patternFill patternType="none"/>
    </fill>
    <fill>
      <patternFill patternType="gray125"/>
    </fill>
    <fill>
      <patternFill patternType="solid">
        <fgColor theme="4" tint="0.79998168889431442"/>
        <bgColor indexed="64"/>
      </patternFill>
    </fill>
    <fill>
      <patternFill patternType="solid">
        <fgColor theme="3" tint="-0.249977111117893"/>
        <bgColor indexed="64"/>
      </patternFill>
    </fill>
  </fills>
  <borders count="3">
    <border>
      <left/>
      <right/>
      <top/>
      <bottom/>
      <diagonal/>
    </border>
    <border>
      <left style="thick">
        <color rgb="FFD3D3D3"/>
      </left>
      <right style="thick">
        <color rgb="FFD3D3D3"/>
      </right>
      <top style="thick">
        <color rgb="FFD3D3D3"/>
      </top>
      <bottom style="thick">
        <color rgb="FFD3D3D3"/>
      </bottom>
      <diagonal/>
    </border>
    <border>
      <left/>
      <right/>
      <top/>
      <bottom style="thick">
        <color rgb="FFD3D3D3"/>
      </bottom>
      <diagonal/>
    </border>
  </borders>
  <cellStyleXfs count="1">
    <xf numFmtId="0" fontId="0" fillId="0" borderId="0"/>
  </cellStyleXfs>
  <cellXfs count="23">
    <xf numFmtId="0" fontId="1" fillId="0" borderId="0" xfId="0" applyFont="1" applyFill="1" applyBorder="1"/>
    <xf numFmtId="0" fontId="2" fillId="0" borderId="0" xfId="0" applyNumberFormat="1" applyFont="1" applyFill="1" applyBorder="1" applyAlignment="1">
      <alignment horizontal="center" vertical="center" wrapText="1" readingOrder="1"/>
    </xf>
    <xf numFmtId="10" fontId="1" fillId="0" borderId="0" xfId="0" applyNumberFormat="1" applyFont="1" applyFill="1" applyBorder="1"/>
    <xf numFmtId="0" fontId="3" fillId="0" borderId="1" xfId="0" applyNumberFormat="1" applyFont="1" applyFill="1" applyBorder="1" applyAlignment="1">
      <alignment horizontal="center" vertical="center" wrapText="1" readingOrder="1"/>
    </xf>
    <xf numFmtId="164" fontId="3" fillId="0" borderId="1" xfId="0" applyNumberFormat="1" applyFont="1" applyFill="1" applyBorder="1" applyAlignment="1">
      <alignment horizontal="right" vertical="center" wrapText="1" readingOrder="1"/>
    </xf>
    <xf numFmtId="0" fontId="3" fillId="0" borderId="1" xfId="0" applyNumberFormat="1" applyFont="1" applyFill="1" applyBorder="1" applyAlignment="1">
      <alignment horizontal="left" vertical="center" wrapText="1" readingOrder="1"/>
    </xf>
    <xf numFmtId="0" fontId="6" fillId="2" borderId="1" xfId="0" applyNumberFormat="1" applyFont="1" applyFill="1" applyBorder="1" applyAlignment="1">
      <alignment horizontal="center" vertical="center" wrapText="1" readingOrder="1"/>
    </xf>
    <xf numFmtId="0" fontId="6" fillId="2" borderId="1" xfId="0" applyNumberFormat="1" applyFont="1" applyFill="1" applyBorder="1" applyAlignment="1">
      <alignment horizontal="left" vertical="center" wrapText="1" readingOrder="1"/>
    </xf>
    <xf numFmtId="7" fontId="6" fillId="2" borderId="1" xfId="0" applyNumberFormat="1" applyFont="1" applyFill="1" applyBorder="1" applyAlignment="1">
      <alignment horizontal="right" vertical="center" wrapText="1" readingOrder="1"/>
    </xf>
    <xf numFmtId="164" fontId="6" fillId="2" borderId="1" xfId="0" applyNumberFormat="1" applyFont="1" applyFill="1" applyBorder="1" applyAlignment="1">
      <alignment horizontal="right" vertical="center" wrapText="1" readingOrder="1"/>
    </xf>
    <xf numFmtId="0" fontId="9" fillId="0" borderId="0" xfId="0" applyFont="1" applyFill="1" applyBorder="1"/>
    <xf numFmtId="0" fontId="10" fillId="0" borderId="0" xfId="0" applyFont="1" applyFill="1" applyBorder="1"/>
    <xf numFmtId="0" fontId="14" fillId="0" borderId="0" xfId="0" applyFont="1" applyFill="1" applyBorder="1" applyAlignment="1">
      <alignment vertical="center"/>
    </xf>
    <xf numFmtId="0" fontId="7" fillId="0" borderId="0" xfId="0" applyNumberFormat="1" applyFont="1" applyFill="1" applyBorder="1" applyAlignment="1">
      <alignment horizontal="left" vertical="center" wrapText="1" readingOrder="1"/>
    </xf>
    <xf numFmtId="0" fontId="8" fillId="0" borderId="0" xfId="0" applyFont="1" applyFill="1" applyBorder="1" applyAlignment="1">
      <alignment horizontal="left" vertical="center" wrapText="1" readingOrder="1"/>
    </xf>
    <xf numFmtId="0" fontId="6" fillId="0" borderId="2" xfId="0" applyNumberFormat="1" applyFont="1" applyFill="1" applyBorder="1" applyAlignment="1">
      <alignment horizontal="center" vertical="center" wrapText="1" readingOrder="1"/>
    </xf>
    <xf numFmtId="0" fontId="5" fillId="0" borderId="2" xfId="0" applyFont="1" applyFill="1" applyBorder="1" applyAlignment="1">
      <alignment horizontal="center" vertical="center" wrapText="1" readingOrder="1"/>
    </xf>
    <xf numFmtId="0" fontId="12" fillId="0"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4" fillId="3" borderId="1" xfId="0" applyNumberFormat="1" applyFont="1" applyFill="1" applyBorder="1" applyAlignment="1">
      <alignment horizontal="center" vertical="center" wrapText="1" readingOrder="1"/>
    </xf>
    <xf numFmtId="0" fontId="6" fillId="0" borderId="1" xfId="0" applyNumberFormat="1" applyFont="1" applyFill="1" applyBorder="1" applyAlignment="1">
      <alignment horizontal="center" vertical="center" wrapText="1" readingOrder="1"/>
    </xf>
    <xf numFmtId="0" fontId="6" fillId="0" borderId="1" xfId="0" applyNumberFormat="1" applyFont="1" applyFill="1" applyBorder="1" applyAlignment="1">
      <alignment horizontal="left" vertical="center" wrapText="1" readingOrder="1"/>
    </xf>
    <xf numFmtId="164" fontId="6" fillId="0" borderId="1" xfId="0" applyNumberFormat="1" applyFont="1" applyFill="1" applyBorder="1" applyAlignment="1">
      <alignment horizontal="right" vertical="center" wrapText="1" readingOrder="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238125</xdr:colOff>
      <xdr:row>2</xdr:row>
      <xdr:rowOff>44450</xdr:rowOff>
    </xdr:to>
    <xdr:pic>
      <xdr:nvPicPr>
        <xdr:cNvPr id="2" name="Imagen 1" descr="cid:image001.png@01D98E73.A0D7069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143125" cy="412750"/>
        </a:xfrm>
        <a:prstGeom prst="rect">
          <a:avLst/>
        </a:prstGeom>
        <a:noFill/>
        <a:ln>
          <a:noFill/>
        </a:ln>
      </xdr:spPr>
    </xdr:pic>
    <xdr:clientData/>
  </xdr:twoCellAnchor>
  <xdr:twoCellAnchor>
    <xdr:from>
      <xdr:col>12</xdr:col>
      <xdr:colOff>1022350</xdr:colOff>
      <xdr:row>0</xdr:row>
      <xdr:rowOff>0</xdr:rowOff>
    </xdr:from>
    <xdr:to>
      <xdr:col>14</xdr:col>
      <xdr:colOff>0</xdr:colOff>
      <xdr:row>2</xdr:row>
      <xdr:rowOff>107950</xdr:rowOff>
    </xdr:to>
    <xdr:pic>
      <xdr:nvPicPr>
        <xdr:cNvPr id="3" name="Imagen 2" descr="Logo Ministerio de Comercio, Industria y Turism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0"/>
          <a:ext cx="13335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V74"/>
  <sheetViews>
    <sheetView showGridLines="0" tabSelected="1" workbookViewId="0">
      <selection activeCell="A72" sqref="A72"/>
    </sheetView>
  </sheetViews>
  <sheetFormatPr baseColWidth="10" defaultRowHeight="15"/>
  <cols>
    <col min="1" max="6" width="5.42578125" customWidth="1"/>
    <col min="7" max="7" width="7.140625" customWidth="1"/>
    <col min="8" max="8" width="4.5703125" customWidth="1"/>
    <col min="9" max="9" width="5" customWidth="1"/>
    <col min="10" max="10" width="49.5703125" customWidth="1"/>
    <col min="11" max="11" width="17.28515625" customWidth="1"/>
    <col min="12" max="12" width="17.42578125" customWidth="1"/>
    <col min="13" max="13" width="16.28515625" customWidth="1"/>
    <col min="14" max="14" width="16.7109375" customWidth="1"/>
  </cols>
  <sheetData>
    <row r="3" spans="1:15" ht="15.75">
      <c r="A3" s="13" t="s">
        <v>97</v>
      </c>
      <c r="B3" s="14"/>
      <c r="C3" s="14"/>
      <c r="D3" s="14"/>
      <c r="E3" s="14"/>
      <c r="F3" s="14"/>
      <c r="G3" s="14"/>
      <c r="H3" s="14"/>
      <c r="I3" s="14"/>
      <c r="J3" s="14"/>
      <c r="K3" s="14"/>
      <c r="L3" s="14"/>
      <c r="M3" s="14"/>
      <c r="N3" s="14"/>
    </row>
    <row r="4" spans="1:15" ht="15.75">
      <c r="A4" s="13" t="s">
        <v>100</v>
      </c>
      <c r="B4" s="14"/>
      <c r="C4" s="14"/>
      <c r="D4" s="14"/>
      <c r="E4" s="14"/>
      <c r="F4" s="14"/>
      <c r="G4" s="14"/>
      <c r="H4" s="14"/>
      <c r="I4" s="14"/>
      <c r="J4" s="14"/>
      <c r="K4" s="14"/>
      <c r="L4" s="14"/>
      <c r="M4" s="14"/>
      <c r="N4" s="14"/>
    </row>
    <row r="5" spans="1:15" ht="15.75">
      <c r="A5" s="13" t="s">
        <v>98</v>
      </c>
      <c r="B5" s="14"/>
      <c r="C5" s="14"/>
      <c r="D5" s="14"/>
      <c r="E5" s="14"/>
      <c r="F5" s="14"/>
      <c r="G5" s="14"/>
      <c r="H5" s="14"/>
      <c r="I5" s="14"/>
      <c r="J5" s="14"/>
      <c r="K5" s="14"/>
      <c r="L5" s="14"/>
      <c r="M5" s="14"/>
      <c r="N5" s="14"/>
    </row>
    <row r="6" spans="1:15" ht="12" customHeight="1" thickBot="1">
      <c r="A6" s="1" t="s">
        <v>0</v>
      </c>
      <c r="B6" s="1" t="s">
        <v>0</v>
      </c>
      <c r="C6" s="1" t="s">
        <v>0</v>
      </c>
      <c r="D6" s="1" t="s">
        <v>0</v>
      </c>
      <c r="E6" s="1" t="s">
        <v>0</v>
      </c>
      <c r="F6" s="1" t="s">
        <v>0</v>
      </c>
      <c r="G6" s="1" t="s">
        <v>0</v>
      </c>
      <c r="H6" s="1" t="s">
        <v>0</v>
      </c>
      <c r="I6" s="1" t="s">
        <v>0</v>
      </c>
      <c r="J6" s="1" t="s">
        <v>0</v>
      </c>
      <c r="K6" s="1" t="s">
        <v>0</v>
      </c>
      <c r="L6" s="15" t="s">
        <v>101</v>
      </c>
      <c r="M6" s="16"/>
      <c r="N6" s="16"/>
    </row>
    <row r="7" spans="1:15" ht="35.25" customHeight="1" thickTop="1" thickBot="1">
      <c r="A7" s="19" t="s">
        <v>1</v>
      </c>
      <c r="B7" s="19" t="s">
        <v>2</v>
      </c>
      <c r="C7" s="19" t="s">
        <v>3</v>
      </c>
      <c r="D7" s="19" t="s">
        <v>4</v>
      </c>
      <c r="E7" s="19" t="s">
        <v>5</v>
      </c>
      <c r="F7" s="19" t="s">
        <v>6</v>
      </c>
      <c r="G7" s="19" t="s">
        <v>7</v>
      </c>
      <c r="H7" s="19" t="s">
        <v>8</v>
      </c>
      <c r="I7" s="19" t="s">
        <v>9</v>
      </c>
      <c r="J7" s="19" t="s">
        <v>10</v>
      </c>
      <c r="K7" s="19" t="s">
        <v>118</v>
      </c>
      <c r="L7" s="19" t="s">
        <v>119</v>
      </c>
      <c r="M7" s="19" t="s">
        <v>120</v>
      </c>
      <c r="N7" s="19" t="s">
        <v>121</v>
      </c>
    </row>
    <row r="8" spans="1:15" ht="35.1" customHeight="1" thickTop="1" thickBot="1">
      <c r="A8" s="6" t="s">
        <v>11</v>
      </c>
      <c r="B8" s="6"/>
      <c r="C8" s="6"/>
      <c r="D8" s="6"/>
      <c r="E8" s="6"/>
      <c r="F8" s="6"/>
      <c r="G8" s="6"/>
      <c r="H8" s="6"/>
      <c r="I8" s="6"/>
      <c r="J8" s="7" t="s">
        <v>89</v>
      </c>
      <c r="K8" s="8">
        <f>+K9+K13+K15+K29</f>
        <v>392430208000</v>
      </c>
      <c r="L8" s="8">
        <f t="shared" ref="L8:N8" si="0">+L9+L13+L15+L29</f>
        <v>63841982521</v>
      </c>
      <c r="M8" s="8">
        <f t="shared" si="0"/>
        <v>2710222971</v>
      </c>
      <c r="N8" s="8">
        <f t="shared" si="0"/>
        <v>453561967550</v>
      </c>
      <c r="O8" s="2"/>
    </row>
    <row r="9" spans="1:15" ht="35.1" customHeight="1" thickTop="1" thickBot="1">
      <c r="A9" s="6" t="s">
        <v>11</v>
      </c>
      <c r="B9" s="6" t="s">
        <v>12</v>
      </c>
      <c r="C9" s="6"/>
      <c r="D9" s="6"/>
      <c r="E9" s="6"/>
      <c r="F9" s="6"/>
      <c r="G9" s="6"/>
      <c r="H9" s="6"/>
      <c r="I9" s="6"/>
      <c r="J9" s="7" t="s">
        <v>90</v>
      </c>
      <c r="K9" s="9">
        <f>SUM(K10:K12)</f>
        <v>46186259000</v>
      </c>
      <c r="L9" s="9">
        <f t="shared" ref="L9:N9" si="1">SUM(L10:L12)</f>
        <v>4673000000</v>
      </c>
      <c r="M9" s="9">
        <f t="shared" si="1"/>
        <v>1500000000</v>
      </c>
      <c r="N9" s="9">
        <f t="shared" si="1"/>
        <v>49359259000</v>
      </c>
      <c r="O9" s="2"/>
    </row>
    <row r="10" spans="1:15" ht="35.1" customHeight="1" thickTop="1" thickBot="1">
      <c r="A10" s="3" t="s">
        <v>11</v>
      </c>
      <c r="B10" s="3" t="s">
        <v>12</v>
      </c>
      <c r="C10" s="3" t="s">
        <v>12</v>
      </c>
      <c r="D10" s="3" t="s">
        <v>12</v>
      </c>
      <c r="E10" s="3"/>
      <c r="F10" s="3"/>
      <c r="G10" s="3" t="s">
        <v>13</v>
      </c>
      <c r="H10" s="3" t="s">
        <v>14</v>
      </c>
      <c r="I10" s="3" t="s">
        <v>15</v>
      </c>
      <c r="J10" s="5" t="s">
        <v>16</v>
      </c>
      <c r="K10" s="4">
        <v>26059688000</v>
      </c>
      <c r="L10" s="4">
        <v>1682000000</v>
      </c>
      <c r="M10" s="4">
        <v>500000000</v>
      </c>
      <c r="N10" s="4">
        <v>27241688000</v>
      </c>
      <c r="O10" s="2"/>
    </row>
    <row r="11" spans="1:15" ht="35.1" customHeight="1" thickTop="1" thickBot="1">
      <c r="A11" s="3" t="s">
        <v>11</v>
      </c>
      <c r="B11" s="3" t="s">
        <v>12</v>
      </c>
      <c r="C11" s="3" t="s">
        <v>12</v>
      </c>
      <c r="D11" s="3" t="s">
        <v>17</v>
      </c>
      <c r="E11" s="3"/>
      <c r="F11" s="3"/>
      <c r="G11" s="3" t="s">
        <v>13</v>
      </c>
      <c r="H11" s="3" t="s">
        <v>14</v>
      </c>
      <c r="I11" s="3" t="s">
        <v>15</v>
      </c>
      <c r="J11" s="5" t="s">
        <v>18</v>
      </c>
      <c r="K11" s="4">
        <v>9164371000</v>
      </c>
      <c r="L11" s="4">
        <v>1069000000</v>
      </c>
      <c r="M11" s="4">
        <v>500000000</v>
      </c>
      <c r="N11" s="4">
        <v>9733371000</v>
      </c>
      <c r="O11" s="2"/>
    </row>
    <row r="12" spans="1:15" ht="35.1" customHeight="1" thickTop="1" thickBot="1">
      <c r="A12" s="3" t="s">
        <v>11</v>
      </c>
      <c r="B12" s="3" t="s">
        <v>12</v>
      </c>
      <c r="C12" s="3" t="s">
        <v>12</v>
      </c>
      <c r="D12" s="3" t="s">
        <v>19</v>
      </c>
      <c r="E12" s="3"/>
      <c r="F12" s="3"/>
      <c r="G12" s="3" t="s">
        <v>13</v>
      </c>
      <c r="H12" s="3" t="s">
        <v>14</v>
      </c>
      <c r="I12" s="3" t="s">
        <v>15</v>
      </c>
      <c r="J12" s="5" t="s">
        <v>20</v>
      </c>
      <c r="K12" s="4">
        <v>10962200000</v>
      </c>
      <c r="L12" s="4">
        <v>1922000000</v>
      </c>
      <c r="M12" s="4">
        <v>500000000</v>
      </c>
      <c r="N12" s="4">
        <v>12384200000</v>
      </c>
      <c r="O12" s="2"/>
    </row>
    <row r="13" spans="1:15" ht="35.1" customHeight="1" thickTop="1" thickBot="1">
      <c r="A13" s="6" t="s">
        <v>11</v>
      </c>
      <c r="B13" s="6" t="s">
        <v>17</v>
      </c>
      <c r="C13" s="6"/>
      <c r="D13" s="6"/>
      <c r="E13" s="6"/>
      <c r="F13" s="6"/>
      <c r="G13" s="6"/>
      <c r="H13" s="6"/>
      <c r="I13" s="6"/>
      <c r="J13" s="7" t="s">
        <v>91</v>
      </c>
      <c r="K13" s="9">
        <f>+K14</f>
        <v>20516237000</v>
      </c>
      <c r="L13" s="9">
        <f t="shared" ref="L13:N13" si="2">+L14</f>
        <v>1500000000</v>
      </c>
      <c r="M13" s="9">
        <f t="shared" si="2"/>
        <v>762522520</v>
      </c>
      <c r="N13" s="9">
        <f t="shared" si="2"/>
        <v>21253714480</v>
      </c>
      <c r="O13" s="2"/>
    </row>
    <row r="14" spans="1:15" ht="35.1" customHeight="1" thickTop="1" thickBot="1">
      <c r="A14" s="3" t="s">
        <v>11</v>
      </c>
      <c r="B14" s="3" t="s">
        <v>17</v>
      </c>
      <c r="C14" s="3"/>
      <c r="D14" s="3"/>
      <c r="E14" s="3"/>
      <c r="F14" s="3"/>
      <c r="G14" s="3" t="s">
        <v>13</v>
      </c>
      <c r="H14" s="3" t="s">
        <v>14</v>
      </c>
      <c r="I14" s="3" t="s">
        <v>15</v>
      </c>
      <c r="J14" s="5" t="s">
        <v>21</v>
      </c>
      <c r="K14" s="4">
        <v>20516237000</v>
      </c>
      <c r="L14" s="4">
        <v>1500000000</v>
      </c>
      <c r="M14" s="4">
        <v>762522520</v>
      </c>
      <c r="N14" s="4">
        <v>21253714480</v>
      </c>
      <c r="O14" s="2"/>
    </row>
    <row r="15" spans="1:15" ht="35.1" customHeight="1" thickTop="1" thickBot="1">
      <c r="A15" s="6" t="s">
        <v>11</v>
      </c>
      <c r="B15" s="6" t="s">
        <v>19</v>
      </c>
      <c r="C15" s="6"/>
      <c r="D15" s="6"/>
      <c r="E15" s="6"/>
      <c r="F15" s="6"/>
      <c r="G15" s="6"/>
      <c r="H15" s="6"/>
      <c r="I15" s="6"/>
      <c r="J15" s="7" t="s">
        <v>92</v>
      </c>
      <c r="K15" s="9">
        <f>SUM(K16:K28)</f>
        <v>310175482000</v>
      </c>
      <c r="L15" s="9">
        <f t="shared" ref="L15:N15" si="3">SUM(L16:L28)</f>
        <v>56936460001</v>
      </c>
      <c r="M15" s="9">
        <f t="shared" si="3"/>
        <v>447700451</v>
      </c>
      <c r="N15" s="9">
        <f t="shared" si="3"/>
        <v>366664241550</v>
      </c>
      <c r="O15" s="2"/>
    </row>
    <row r="16" spans="1:15" ht="46.5" customHeight="1" thickTop="1" thickBot="1">
      <c r="A16" s="3" t="s">
        <v>11</v>
      </c>
      <c r="B16" s="3" t="s">
        <v>19</v>
      </c>
      <c r="C16" s="3" t="s">
        <v>12</v>
      </c>
      <c r="D16" s="3" t="s">
        <v>12</v>
      </c>
      <c r="E16" s="3" t="s">
        <v>22</v>
      </c>
      <c r="F16" s="3"/>
      <c r="G16" s="3" t="s">
        <v>13</v>
      </c>
      <c r="H16" s="3" t="s">
        <v>14</v>
      </c>
      <c r="I16" s="3" t="s">
        <v>15</v>
      </c>
      <c r="J16" s="5" t="s">
        <v>23</v>
      </c>
      <c r="K16" s="4">
        <v>158651899000</v>
      </c>
      <c r="L16" s="4">
        <v>16000000000</v>
      </c>
      <c r="M16" s="4">
        <v>0</v>
      </c>
      <c r="N16" s="4">
        <v>174651899000</v>
      </c>
      <c r="O16" s="2"/>
    </row>
    <row r="17" spans="1:15" ht="51.75" customHeight="1" thickTop="1" thickBot="1">
      <c r="A17" s="3" t="s">
        <v>11</v>
      </c>
      <c r="B17" s="3" t="s">
        <v>19</v>
      </c>
      <c r="C17" s="3" t="s">
        <v>12</v>
      </c>
      <c r="D17" s="3" t="s">
        <v>12</v>
      </c>
      <c r="E17" s="3" t="s">
        <v>22</v>
      </c>
      <c r="F17" s="3"/>
      <c r="G17" s="3" t="s">
        <v>13</v>
      </c>
      <c r="H17" s="3" t="s">
        <v>24</v>
      </c>
      <c r="I17" s="3" t="s">
        <v>15</v>
      </c>
      <c r="J17" s="5" t="s">
        <v>23</v>
      </c>
      <c r="K17" s="4">
        <v>0</v>
      </c>
      <c r="L17" s="4">
        <v>4240759550</v>
      </c>
      <c r="M17" s="4">
        <v>0</v>
      </c>
      <c r="N17" s="4">
        <v>4240759550</v>
      </c>
      <c r="O17" s="2"/>
    </row>
    <row r="18" spans="1:15" ht="35.1" customHeight="1" thickTop="1" thickBot="1">
      <c r="A18" s="3" t="s">
        <v>11</v>
      </c>
      <c r="B18" s="3" t="s">
        <v>19</v>
      </c>
      <c r="C18" s="3" t="s">
        <v>17</v>
      </c>
      <c r="D18" s="3" t="s">
        <v>17</v>
      </c>
      <c r="E18" s="3"/>
      <c r="F18" s="3"/>
      <c r="G18" s="3" t="s">
        <v>13</v>
      </c>
      <c r="H18" s="3" t="s">
        <v>14</v>
      </c>
      <c r="I18" s="3" t="s">
        <v>15</v>
      </c>
      <c r="J18" s="5" t="s">
        <v>25</v>
      </c>
      <c r="K18" s="4">
        <v>10795890000</v>
      </c>
      <c r="L18" s="4">
        <v>0</v>
      </c>
      <c r="M18" s="4">
        <v>0</v>
      </c>
      <c r="N18" s="4">
        <v>10795890000</v>
      </c>
      <c r="O18" s="2"/>
    </row>
    <row r="19" spans="1:15" ht="35.1" customHeight="1" thickTop="1" thickBot="1">
      <c r="A19" s="3" t="s">
        <v>11</v>
      </c>
      <c r="B19" s="3" t="s">
        <v>19</v>
      </c>
      <c r="C19" s="3" t="s">
        <v>19</v>
      </c>
      <c r="D19" s="3" t="s">
        <v>26</v>
      </c>
      <c r="E19" s="3" t="s">
        <v>27</v>
      </c>
      <c r="F19" s="3"/>
      <c r="G19" s="3" t="s">
        <v>13</v>
      </c>
      <c r="H19" s="3" t="s">
        <v>14</v>
      </c>
      <c r="I19" s="3" t="s">
        <v>15</v>
      </c>
      <c r="J19" s="5" t="s">
        <v>28</v>
      </c>
      <c r="K19" s="4">
        <v>68305138000</v>
      </c>
      <c r="L19" s="4">
        <v>20000000000</v>
      </c>
      <c r="M19" s="4">
        <v>0</v>
      </c>
      <c r="N19" s="4">
        <v>88305138000</v>
      </c>
      <c r="O19" s="2"/>
    </row>
    <row r="20" spans="1:15" ht="35.1" customHeight="1" thickTop="1" thickBot="1">
      <c r="A20" s="3" t="s">
        <v>11</v>
      </c>
      <c r="B20" s="3" t="s">
        <v>19</v>
      </c>
      <c r="C20" s="3" t="s">
        <v>19</v>
      </c>
      <c r="D20" s="3" t="s">
        <v>26</v>
      </c>
      <c r="E20" s="3" t="s">
        <v>29</v>
      </c>
      <c r="F20" s="3"/>
      <c r="G20" s="3" t="s">
        <v>13</v>
      </c>
      <c r="H20" s="3" t="s">
        <v>14</v>
      </c>
      <c r="I20" s="3" t="s">
        <v>15</v>
      </c>
      <c r="J20" s="5" t="s">
        <v>30</v>
      </c>
      <c r="K20" s="4">
        <v>9155767000</v>
      </c>
      <c r="L20" s="4">
        <v>0</v>
      </c>
      <c r="M20" s="4">
        <v>0</v>
      </c>
      <c r="N20" s="4">
        <v>9155767000</v>
      </c>
      <c r="O20" s="2"/>
    </row>
    <row r="21" spans="1:15" ht="35.1" customHeight="1" thickTop="1" thickBot="1">
      <c r="A21" s="3" t="s">
        <v>11</v>
      </c>
      <c r="B21" s="3" t="s">
        <v>19</v>
      </c>
      <c r="C21" s="3" t="s">
        <v>19</v>
      </c>
      <c r="D21" s="3" t="s">
        <v>26</v>
      </c>
      <c r="E21" s="3" t="s">
        <v>31</v>
      </c>
      <c r="F21" s="3"/>
      <c r="G21" s="3" t="s">
        <v>13</v>
      </c>
      <c r="H21" s="3" t="s">
        <v>14</v>
      </c>
      <c r="I21" s="3" t="s">
        <v>15</v>
      </c>
      <c r="J21" s="5" t="s">
        <v>32</v>
      </c>
      <c r="K21" s="4">
        <v>0</v>
      </c>
      <c r="L21" s="4">
        <v>6000000000</v>
      </c>
      <c r="M21" s="4">
        <v>0</v>
      </c>
      <c r="N21" s="4">
        <v>6000000000</v>
      </c>
      <c r="O21" s="2"/>
    </row>
    <row r="22" spans="1:15" ht="35.1" customHeight="1" thickTop="1" thickBot="1">
      <c r="A22" s="3" t="s">
        <v>11</v>
      </c>
      <c r="B22" s="3" t="s">
        <v>19</v>
      </c>
      <c r="C22" s="3" t="s">
        <v>26</v>
      </c>
      <c r="D22" s="3" t="s">
        <v>17</v>
      </c>
      <c r="E22" s="3" t="s">
        <v>33</v>
      </c>
      <c r="F22" s="3"/>
      <c r="G22" s="3" t="s">
        <v>13</v>
      </c>
      <c r="H22" s="3" t="s">
        <v>14</v>
      </c>
      <c r="I22" s="3" t="s">
        <v>15</v>
      </c>
      <c r="J22" s="5" t="s">
        <v>34</v>
      </c>
      <c r="K22" s="4">
        <v>701975000</v>
      </c>
      <c r="L22" s="4">
        <v>0</v>
      </c>
      <c r="M22" s="4">
        <v>447700451</v>
      </c>
      <c r="N22" s="4">
        <v>254274549</v>
      </c>
      <c r="O22" s="2"/>
    </row>
    <row r="23" spans="1:15" ht="35.1" customHeight="1" thickTop="1" thickBot="1">
      <c r="A23" s="3" t="s">
        <v>11</v>
      </c>
      <c r="B23" s="3" t="s">
        <v>19</v>
      </c>
      <c r="C23" s="3" t="s">
        <v>26</v>
      </c>
      <c r="D23" s="3" t="s">
        <v>17</v>
      </c>
      <c r="E23" s="3" t="s">
        <v>35</v>
      </c>
      <c r="F23" s="3"/>
      <c r="G23" s="3" t="s">
        <v>13</v>
      </c>
      <c r="H23" s="3" t="s">
        <v>14</v>
      </c>
      <c r="I23" s="3" t="s">
        <v>15</v>
      </c>
      <c r="J23" s="5" t="s">
        <v>36</v>
      </c>
      <c r="K23" s="4">
        <v>2605720000</v>
      </c>
      <c r="L23" s="4">
        <v>1904000000</v>
      </c>
      <c r="M23" s="4">
        <v>0</v>
      </c>
      <c r="N23" s="4">
        <v>4509720000</v>
      </c>
      <c r="O23" s="2"/>
    </row>
    <row r="24" spans="1:15" ht="35.1" customHeight="1" thickTop="1" thickBot="1">
      <c r="A24" s="3" t="s">
        <v>11</v>
      </c>
      <c r="B24" s="3" t="s">
        <v>19</v>
      </c>
      <c r="C24" s="3" t="s">
        <v>26</v>
      </c>
      <c r="D24" s="3" t="s">
        <v>17</v>
      </c>
      <c r="E24" s="3" t="s">
        <v>37</v>
      </c>
      <c r="F24" s="3"/>
      <c r="G24" s="3" t="s">
        <v>13</v>
      </c>
      <c r="H24" s="3" t="s">
        <v>14</v>
      </c>
      <c r="I24" s="3" t="s">
        <v>15</v>
      </c>
      <c r="J24" s="5" t="s">
        <v>38</v>
      </c>
      <c r="K24" s="4">
        <v>288793000</v>
      </c>
      <c r="L24" s="4">
        <v>0</v>
      </c>
      <c r="M24" s="4">
        <v>0</v>
      </c>
      <c r="N24" s="4">
        <v>288793000</v>
      </c>
      <c r="O24" s="2"/>
    </row>
    <row r="25" spans="1:15" ht="35.1" customHeight="1" thickTop="1" thickBot="1">
      <c r="A25" s="3" t="s">
        <v>11</v>
      </c>
      <c r="B25" s="3" t="s">
        <v>19</v>
      </c>
      <c r="C25" s="3" t="s">
        <v>26</v>
      </c>
      <c r="D25" s="3" t="s">
        <v>17</v>
      </c>
      <c r="E25" s="3" t="s">
        <v>39</v>
      </c>
      <c r="F25" s="3"/>
      <c r="G25" s="3" t="s">
        <v>13</v>
      </c>
      <c r="H25" s="3" t="s">
        <v>14</v>
      </c>
      <c r="I25" s="3" t="s">
        <v>15</v>
      </c>
      <c r="J25" s="5" t="s">
        <v>40</v>
      </c>
      <c r="K25" s="4">
        <v>1951000</v>
      </c>
      <c r="L25" s="4">
        <v>2503400</v>
      </c>
      <c r="M25" s="4">
        <v>0</v>
      </c>
      <c r="N25" s="4">
        <v>4454400</v>
      </c>
      <c r="O25" s="2"/>
    </row>
    <row r="26" spans="1:15" ht="35.1" customHeight="1" thickTop="1" thickBot="1">
      <c r="A26" s="3" t="s">
        <v>11</v>
      </c>
      <c r="B26" s="3" t="s">
        <v>19</v>
      </c>
      <c r="C26" s="3" t="s">
        <v>26</v>
      </c>
      <c r="D26" s="3" t="s">
        <v>17</v>
      </c>
      <c r="E26" s="3" t="s">
        <v>41</v>
      </c>
      <c r="F26" s="3"/>
      <c r="G26" s="3" t="s">
        <v>13</v>
      </c>
      <c r="H26" s="3" t="s">
        <v>14</v>
      </c>
      <c r="I26" s="3" t="s">
        <v>15</v>
      </c>
      <c r="J26" s="5" t="s">
        <v>42</v>
      </c>
      <c r="K26" s="4">
        <v>27856902000</v>
      </c>
      <c r="L26" s="4">
        <v>438689665</v>
      </c>
      <c r="M26" s="4">
        <v>0</v>
      </c>
      <c r="N26" s="4">
        <v>28295591665</v>
      </c>
      <c r="O26" s="2"/>
    </row>
    <row r="27" spans="1:15" ht="35.1" customHeight="1" thickTop="1" thickBot="1">
      <c r="A27" s="3" t="s">
        <v>11</v>
      </c>
      <c r="B27" s="3" t="s">
        <v>19</v>
      </c>
      <c r="C27" s="3" t="s">
        <v>14</v>
      </c>
      <c r="D27" s="3"/>
      <c r="E27" s="3"/>
      <c r="F27" s="3"/>
      <c r="G27" s="3" t="s">
        <v>13</v>
      </c>
      <c r="H27" s="3" t="s">
        <v>14</v>
      </c>
      <c r="I27" s="3" t="s">
        <v>15</v>
      </c>
      <c r="J27" s="5" t="s">
        <v>43</v>
      </c>
      <c r="K27" s="4">
        <v>0</v>
      </c>
      <c r="L27" s="4">
        <v>36507386</v>
      </c>
      <c r="M27" s="4">
        <v>0</v>
      </c>
      <c r="N27" s="4">
        <v>36507386</v>
      </c>
      <c r="O27" s="2"/>
    </row>
    <row r="28" spans="1:15" ht="35.1" customHeight="1" thickTop="1" thickBot="1">
      <c r="A28" s="3" t="s">
        <v>11</v>
      </c>
      <c r="B28" s="3" t="s">
        <v>19</v>
      </c>
      <c r="C28" s="3" t="s">
        <v>24</v>
      </c>
      <c r="D28" s="3" t="s">
        <v>44</v>
      </c>
      <c r="E28" s="3" t="s">
        <v>22</v>
      </c>
      <c r="F28" s="3"/>
      <c r="G28" s="3" t="s">
        <v>13</v>
      </c>
      <c r="H28" s="3" t="s">
        <v>14</v>
      </c>
      <c r="I28" s="3" t="s">
        <v>15</v>
      </c>
      <c r="J28" s="5" t="s">
        <v>45</v>
      </c>
      <c r="K28" s="4">
        <v>31811447000</v>
      </c>
      <c r="L28" s="4">
        <v>8314000000</v>
      </c>
      <c r="M28" s="4">
        <v>0</v>
      </c>
      <c r="N28" s="4">
        <v>40125447000</v>
      </c>
      <c r="O28" s="2"/>
    </row>
    <row r="29" spans="1:15" ht="36.75" customHeight="1" thickTop="1" thickBot="1">
      <c r="A29" s="6" t="s">
        <v>11</v>
      </c>
      <c r="B29" s="6" t="s">
        <v>46</v>
      </c>
      <c r="C29" s="6"/>
      <c r="D29" s="6"/>
      <c r="E29" s="6"/>
      <c r="F29" s="6"/>
      <c r="G29" s="6"/>
      <c r="H29" s="6"/>
      <c r="I29" s="6"/>
      <c r="J29" s="7" t="s">
        <v>93</v>
      </c>
      <c r="K29" s="9">
        <f>+K30+K31</f>
        <v>15552230000</v>
      </c>
      <c r="L29" s="9">
        <f t="shared" ref="L29:N29" si="4">+L30+L31</f>
        <v>732522520</v>
      </c>
      <c r="M29" s="9">
        <f t="shared" si="4"/>
        <v>0</v>
      </c>
      <c r="N29" s="9">
        <f t="shared" si="4"/>
        <v>16284752520</v>
      </c>
      <c r="O29" s="2"/>
    </row>
    <row r="30" spans="1:15" ht="25.5" customHeight="1" thickTop="1" thickBot="1">
      <c r="A30" s="3" t="s">
        <v>11</v>
      </c>
      <c r="B30" s="3" t="s">
        <v>46</v>
      </c>
      <c r="C30" s="3" t="s">
        <v>12</v>
      </c>
      <c r="D30" s="3"/>
      <c r="E30" s="3"/>
      <c r="F30" s="3"/>
      <c r="G30" s="3" t="s">
        <v>13</v>
      </c>
      <c r="H30" s="3" t="s">
        <v>14</v>
      </c>
      <c r="I30" s="3" t="s">
        <v>15</v>
      </c>
      <c r="J30" s="5" t="s">
        <v>47</v>
      </c>
      <c r="K30" s="4">
        <v>13570752000</v>
      </c>
      <c r="L30" s="4">
        <v>732522520</v>
      </c>
      <c r="M30" s="4">
        <v>0</v>
      </c>
      <c r="N30" s="4">
        <v>14303274520</v>
      </c>
      <c r="O30" s="2"/>
    </row>
    <row r="31" spans="1:15" ht="30.75" customHeight="1" thickTop="1" thickBot="1">
      <c r="A31" s="3" t="s">
        <v>11</v>
      </c>
      <c r="B31" s="3" t="s">
        <v>46</v>
      </c>
      <c r="C31" s="3" t="s">
        <v>26</v>
      </c>
      <c r="D31" s="3" t="s">
        <v>12</v>
      </c>
      <c r="E31" s="3"/>
      <c r="F31" s="3"/>
      <c r="G31" s="3" t="s">
        <v>13</v>
      </c>
      <c r="H31" s="3" t="s">
        <v>24</v>
      </c>
      <c r="I31" s="3" t="s">
        <v>48</v>
      </c>
      <c r="J31" s="5" t="s">
        <v>49</v>
      </c>
      <c r="K31" s="4">
        <v>1981478000</v>
      </c>
      <c r="L31" s="4">
        <v>0</v>
      </c>
      <c r="M31" s="4">
        <v>0</v>
      </c>
      <c r="N31" s="4">
        <v>1981478000</v>
      </c>
      <c r="O31" s="2"/>
    </row>
    <row r="32" spans="1:15" ht="29.25" customHeight="1" thickTop="1" thickBot="1">
      <c r="A32" s="6" t="s">
        <v>50</v>
      </c>
      <c r="B32" s="6"/>
      <c r="C32" s="6"/>
      <c r="D32" s="6"/>
      <c r="E32" s="6"/>
      <c r="F32" s="6"/>
      <c r="G32" s="6"/>
      <c r="H32" s="6"/>
      <c r="I32" s="6"/>
      <c r="J32" s="7" t="s">
        <v>94</v>
      </c>
      <c r="K32" s="9">
        <f>+K33</f>
        <v>1015261019</v>
      </c>
      <c r="L32" s="9">
        <f t="shared" ref="L32:N32" si="5">+L33</f>
        <v>0</v>
      </c>
      <c r="M32" s="9">
        <f t="shared" si="5"/>
        <v>0</v>
      </c>
      <c r="N32" s="9">
        <f t="shared" si="5"/>
        <v>1015261019</v>
      </c>
      <c r="O32" s="2"/>
    </row>
    <row r="33" spans="1:15" ht="27.75" customHeight="1" thickTop="1" thickBot="1">
      <c r="A33" s="3" t="s">
        <v>50</v>
      </c>
      <c r="B33" s="3" t="s">
        <v>14</v>
      </c>
      <c r="C33" s="3" t="s">
        <v>26</v>
      </c>
      <c r="D33" s="3" t="s">
        <v>12</v>
      </c>
      <c r="E33" s="3"/>
      <c r="F33" s="3"/>
      <c r="G33" s="3" t="s">
        <v>13</v>
      </c>
      <c r="H33" s="3" t="s">
        <v>24</v>
      </c>
      <c r="I33" s="3" t="s">
        <v>15</v>
      </c>
      <c r="J33" s="5" t="s">
        <v>51</v>
      </c>
      <c r="K33" s="4">
        <v>1015261019</v>
      </c>
      <c r="L33" s="4">
        <v>0</v>
      </c>
      <c r="M33" s="4">
        <v>0</v>
      </c>
      <c r="N33" s="4">
        <v>1015261019</v>
      </c>
      <c r="O33" s="2"/>
    </row>
    <row r="34" spans="1:15" ht="29.25" customHeight="1" thickTop="1" thickBot="1">
      <c r="A34" s="6" t="s">
        <v>52</v>
      </c>
      <c r="B34" s="6"/>
      <c r="C34" s="6"/>
      <c r="D34" s="6"/>
      <c r="E34" s="6"/>
      <c r="F34" s="6"/>
      <c r="G34" s="6"/>
      <c r="H34" s="6"/>
      <c r="I34" s="6"/>
      <c r="J34" s="7" t="s">
        <v>95</v>
      </c>
      <c r="K34" s="9">
        <f>SUM(K35:K52)</f>
        <v>296975230533</v>
      </c>
      <c r="L34" s="9">
        <f t="shared" ref="L34:N34" si="6">SUM(L35:L52)</f>
        <v>137250000000</v>
      </c>
      <c r="M34" s="9">
        <f t="shared" si="6"/>
        <v>0</v>
      </c>
      <c r="N34" s="9">
        <f t="shared" si="6"/>
        <v>434225230533</v>
      </c>
      <c r="O34" s="2"/>
    </row>
    <row r="35" spans="1:15" ht="54.95" customHeight="1" thickTop="1" thickBot="1">
      <c r="A35" s="3" t="s">
        <v>52</v>
      </c>
      <c r="B35" s="3" t="s">
        <v>53</v>
      </c>
      <c r="C35" s="3" t="s">
        <v>54</v>
      </c>
      <c r="D35" s="3" t="s">
        <v>55</v>
      </c>
      <c r="E35" s="3"/>
      <c r="F35" s="3"/>
      <c r="G35" s="3" t="s">
        <v>13</v>
      </c>
      <c r="H35" s="3" t="s">
        <v>14</v>
      </c>
      <c r="I35" s="3" t="s">
        <v>15</v>
      </c>
      <c r="J35" s="5" t="s">
        <v>56</v>
      </c>
      <c r="K35" s="4">
        <v>3775000000</v>
      </c>
      <c r="L35" s="4">
        <v>0</v>
      </c>
      <c r="M35" s="4">
        <v>0</v>
      </c>
      <c r="N35" s="4">
        <v>3775000000</v>
      </c>
      <c r="O35" s="2"/>
    </row>
    <row r="36" spans="1:15" ht="54.95" customHeight="1" thickTop="1" thickBot="1">
      <c r="A36" s="3" t="s">
        <v>52</v>
      </c>
      <c r="B36" s="3" t="s">
        <v>53</v>
      </c>
      <c r="C36" s="3" t="s">
        <v>54</v>
      </c>
      <c r="D36" s="3" t="s">
        <v>55</v>
      </c>
      <c r="E36" s="3"/>
      <c r="F36" s="3"/>
      <c r="G36" s="3" t="s">
        <v>13</v>
      </c>
      <c r="H36" s="3" t="s">
        <v>57</v>
      </c>
      <c r="I36" s="3" t="s">
        <v>15</v>
      </c>
      <c r="J36" s="5" t="s">
        <v>56</v>
      </c>
      <c r="K36" s="4">
        <v>19001800000</v>
      </c>
      <c r="L36" s="4">
        <v>0</v>
      </c>
      <c r="M36" s="4">
        <v>0</v>
      </c>
      <c r="N36" s="4">
        <v>19001800000</v>
      </c>
      <c r="O36" s="2"/>
    </row>
    <row r="37" spans="1:15" ht="54.95" customHeight="1" thickTop="1" thickBot="1">
      <c r="A37" s="3" t="s">
        <v>52</v>
      </c>
      <c r="B37" s="3" t="s">
        <v>58</v>
      </c>
      <c r="C37" s="3" t="s">
        <v>54</v>
      </c>
      <c r="D37" s="3" t="s">
        <v>59</v>
      </c>
      <c r="E37" s="3"/>
      <c r="F37" s="3"/>
      <c r="G37" s="3" t="s">
        <v>13</v>
      </c>
      <c r="H37" s="3" t="s">
        <v>14</v>
      </c>
      <c r="I37" s="3" t="s">
        <v>15</v>
      </c>
      <c r="J37" s="5" t="s">
        <v>60</v>
      </c>
      <c r="K37" s="4">
        <v>3800000000</v>
      </c>
      <c r="L37" s="4">
        <v>0</v>
      </c>
      <c r="M37" s="4">
        <v>0</v>
      </c>
      <c r="N37" s="4">
        <v>3800000000</v>
      </c>
      <c r="O37" s="2"/>
    </row>
    <row r="38" spans="1:15" ht="54.95" customHeight="1" thickTop="1" thickBot="1">
      <c r="A38" s="3" t="s">
        <v>52</v>
      </c>
      <c r="B38" s="3" t="s">
        <v>58</v>
      </c>
      <c r="C38" s="3" t="s">
        <v>54</v>
      </c>
      <c r="D38" s="3" t="s">
        <v>61</v>
      </c>
      <c r="E38" s="3"/>
      <c r="F38" s="3"/>
      <c r="G38" s="3" t="s">
        <v>13</v>
      </c>
      <c r="H38" s="3" t="s">
        <v>14</v>
      </c>
      <c r="I38" s="3" t="s">
        <v>15</v>
      </c>
      <c r="J38" s="5" t="s">
        <v>62</v>
      </c>
      <c r="K38" s="4">
        <v>10422750116</v>
      </c>
      <c r="L38" s="4">
        <v>16800000000</v>
      </c>
      <c r="M38" s="4">
        <v>0</v>
      </c>
      <c r="N38" s="4">
        <v>27222750116</v>
      </c>
      <c r="O38" s="2"/>
    </row>
    <row r="39" spans="1:15" ht="54.95" customHeight="1" thickTop="1" thickBot="1">
      <c r="A39" s="3" t="s">
        <v>52</v>
      </c>
      <c r="B39" s="3" t="s">
        <v>58</v>
      </c>
      <c r="C39" s="3" t="s">
        <v>54</v>
      </c>
      <c r="D39" s="3" t="s">
        <v>63</v>
      </c>
      <c r="E39" s="3"/>
      <c r="F39" s="3"/>
      <c r="G39" s="3" t="s">
        <v>13</v>
      </c>
      <c r="H39" s="3" t="s">
        <v>14</v>
      </c>
      <c r="I39" s="3" t="s">
        <v>15</v>
      </c>
      <c r="J39" s="5" t="s">
        <v>64</v>
      </c>
      <c r="K39" s="4">
        <v>20775856863</v>
      </c>
      <c r="L39" s="4">
        <v>15000000000</v>
      </c>
      <c r="M39" s="4">
        <v>0</v>
      </c>
      <c r="N39" s="4">
        <v>35775856863</v>
      </c>
      <c r="O39" s="2"/>
    </row>
    <row r="40" spans="1:15" ht="54.95" customHeight="1" thickTop="1" thickBot="1">
      <c r="A40" s="3" t="s">
        <v>52</v>
      </c>
      <c r="B40" s="3" t="s">
        <v>58</v>
      </c>
      <c r="C40" s="3" t="s">
        <v>54</v>
      </c>
      <c r="D40" s="3" t="s">
        <v>65</v>
      </c>
      <c r="E40" s="3"/>
      <c r="F40" s="3"/>
      <c r="G40" s="3" t="s">
        <v>13</v>
      </c>
      <c r="H40" s="3" t="s">
        <v>14</v>
      </c>
      <c r="I40" s="3" t="s">
        <v>15</v>
      </c>
      <c r="J40" s="5" t="s">
        <v>66</v>
      </c>
      <c r="K40" s="4">
        <v>6092612574</v>
      </c>
      <c r="L40" s="4">
        <v>4450000000</v>
      </c>
      <c r="M40" s="4">
        <v>0</v>
      </c>
      <c r="N40" s="4">
        <v>10542612574</v>
      </c>
      <c r="O40" s="2"/>
    </row>
    <row r="41" spans="1:15" ht="54.95" customHeight="1" thickTop="1" thickBot="1">
      <c r="A41" s="3" t="s">
        <v>52</v>
      </c>
      <c r="B41" s="3" t="s">
        <v>58</v>
      </c>
      <c r="C41" s="3" t="s">
        <v>54</v>
      </c>
      <c r="D41" s="3" t="s">
        <v>67</v>
      </c>
      <c r="E41" s="3"/>
      <c r="F41" s="3"/>
      <c r="G41" s="3" t="s">
        <v>13</v>
      </c>
      <c r="H41" s="3" t="s">
        <v>14</v>
      </c>
      <c r="I41" s="3" t="s">
        <v>15</v>
      </c>
      <c r="J41" s="5" t="s">
        <v>68</v>
      </c>
      <c r="K41" s="4">
        <v>19000000000</v>
      </c>
      <c r="L41" s="4">
        <v>0</v>
      </c>
      <c r="M41" s="4">
        <v>0</v>
      </c>
      <c r="N41" s="4">
        <v>19000000000</v>
      </c>
      <c r="O41" s="2"/>
    </row>
    <row r="42" spans="1:15" ht="54.95" customHeight="1" thickTop="1" thickBot="1">
      <c r="A42" s="3" t="s">
        <v>52</v>
      </c>
      <c r="B42" s="3" t="s">
        <v>58</v>
      </c>
      <c r="C42" s="3" t="s">
        <v>54</v>
      </c>
      <c r="D42" s="3" t="s">
        <v>69</v>
      </c>
      <c r="E42" s="3"/>
      <c r="F42" s="3"/>
      <c r="G42" s="3" t="s">
        <v>13</v>
      </c>
      <c r="H42" s="3" t="s">
        <v>14</v>
      </c>
      <c r="I42" s="3" t="s">
        <v>15</v>
      </c>
      <c r="J42" s="5" t="s">
        <v>70</v>
      </c>
      <c r="K42" s="4">
        <v>138789700000</v>
      </c>
      <c r="L42" s="4">
        <v>0</v>
      </c>
      <c r="M42" s="4">
        <v>0</v>
      </c>
      <c r="N42" s="4">
        <v>138789700000</v>
      </c>
      <c r="O42" s="2"/>
    </row>
    <row r="43" spans="1:15" ht="54.95" customHeight="1" thickTop="1" thickBot="1">
      <c r="A43" s="3" t="s">
        <v>52</v>
      </c>
      <c r="B43" s="3" t="s">
        <v>58</v>
      </c>
      <c r="C43" s="3" t="s">
        <v>54</v>
      </c>
      <c r="D43" s="3" t="s">
        <v>69</v>
      </c>
      <c r="E43" s="3"/>
      <c r="F43" s="3"/>
      <c r="G43" s="3" t="s">
        <v>13</v>
      </c>
      <c r="H43" s="3" t="s">
        <v>24</v>
      </c>
      <c r="I43" s="3" t="s">
        <v>15</v>
      </c>
      <c r="J43" s="5" t="s">
        <v>70</v>
      </c>
      <c r="K43" s="4">
        <v>55997510980</v>
      </c>
      <c r="L43" s="4">
        <v>0</v>
      </c>
      <c r="M43" s="4">
        <v>0</v>
      </c>
      <c r="N43" s="4">
        <v>55997510980</v>
      </c>
      <c r="O43" s="2"/>
    </row>
    <row r="44" spans="1:15" ht="54.95" customHeight="1" thickTop="1" thickBot="1">
      <c r="A44" s="3" t="s">
        <v>52</v>
      </c>
      <c r="B44" s="3" t="s">
        <v>58</v>
      </c>
      <c r="C44" s="3" t="s">
        <v>54</v>
      </c>
      <c r="D44" s="3" t="s">
        <v>71</v>
      </c>
      <c r="E44" s="3"/>
      <c r="F44" s="3"/>
      <c r="G44" s="3" t="s">
        <v>13</v>
      </c>
      <c r="H44" s="3" t="s">
        <v>14</v>
      </c>
      <c r="I44" s="3" t="s">
        <v>15</v>
      </c>
      <c r="J44" s="5" t="s">
        <v>72</v>
      </c>
      <c r="K44" s="4">
        <v>1000000000</v>
      </c>
      <c r="L44" s="4">
        <v>96000000000</v>
      </c>
      <c r="M44" s="4">
        <v>0</v>
      </c>
      <c r="N44" s="4">
        <v>97000000000</v>
      </c>
      <c r="O44" s="2"/>
    </row>
    <row r="45" spans="1:15" ht="54.95" customHeight="1" thickTop="1" thickBot="1">
      <c r="A45" s="3" t="s">
        <v>52</v>
      </c>
      <c r="B45" s="3" t="s">
        <v>58</v>
      </c>
      <c r="C45" s="3" t="s">
        <v>54</v>
      </c>
      <c r="D45" s="3" t="s">
        <v>73</v>
      </c>
      <c r="E45" s="3"/>
      <c r="F45" s="3"/>
      <c r="G45" s="3" t="s">
        <v>13</v>
      </c>
      <c r="H45" s="3" t="s">
        <v>14</v>
      </c>
      <c r="I45" s="3" t="s">
        <v>15</v>
      </c>
      <c r="J45" s="5" t="s">
        <v>74</v>
      </c>
      <c r="K45" s="4">
        <v>4000000000</v>
      </c>
      <c r="L45" s="4">
        <v>0</v>
      </c>
      <c r="M45" s="4">
        <v>0</v>
      </c>
      <c r="N45" s="4">
        <v>4000000000</v>
      </c>
      <c r="O45" s="2"/>
    </row>
    <row r="46" spans="1:15" ht="54.95" customHeight="1" thickTop="1" thickBot="1">
      <c r="A46" s="3" t="s">
        <v>52</v>
      </c>
      <c r="B46" s="3" t="s">
        <v>58</v>
      </c>
      <c r="C46" s="3" t="s">
        <v>54</v>
      </c>
      <c r="D46" s="3" t="s">
        <v>75</v>
      </c>
      <c r="E46" s="3"/>
      <c r="F46" s="3"/>
      <c r="G46" s="3" t="s">
        <v>13</v>
      </c>
      <c r="H46" s="3" t="s">
        <v>14</v>
      </c>
      <c r="I46" s="3" t="s">
        <v>15</v>
      </c>
      <c r="J46" s="5" t="s">
        <v>76</v>
      </c>
      <c r="K46" s="4">
        <v>2900000000</v>
      </c>
      <c r="L46" s="4">
        <v>0</v>
      </c>
      <c r="M46" s="4">
        <v>0</v>
      </c>
      <c r="N46" s="4">
        <v>2900000000</v>
      </c>
      <c r="O46" s="2"/>
    </row>
    <row r="47" spans="1:15" ht="54.95" customHeight="1" thickTop="1" thickBot="1">
      <c r="A47" s="3" t="s">
        <v>52</v>
      </c>
      <c r="B47" s="3" t="s">
        <v>58</v>
      </c>
      <c r="C47" s="3" t="s">
        <v>54</v>
      </c>
      <c r="D47" s="3" t="s">
        <v>77</v>
      </c>
      <c r="E47" s="3"/>
      <c r="F47" s="3"/>
      <c r="G47" s="3" t="s">
        <v>13</v>
      </c>
      <c r="H47" s="3" t="s">
        <v>14</v>
      </c>
      <c r="I47" s="3" t="s">
        <v>15</v>
      </c>
      <c r="J47" s="5" t="s">
        <v>78</v>
      </c>
      <c r="K47" s="4">
        <v>6000000000</v>
      </c>
      <c r="L47" s="4">
        <v>5000000000</v>
      </c>
      <c r="M47" s="4">
        <v>0</v>
      </c>
      <c r="N47" s="4">
        <v>11000000000</v>
      </c>
      <c r="O47" s="2"/>
    </row>
    <row r="48" spans="1:15" ht="54.95" customHeight="1" thickTop="1" thickBot="1">
      <c r="A48" s="3" t="s">
        <v>52</v>
      </c>
      <c r="B48" s="3" t="s">
        <v>79</v>
      </c>
      <c r="C48" s="3" t="s">
        <v>54</v>
      </c>
      <c r="D48" s="3" t="s">
        <v>80</v>
      </c>
      <c r="E48" s="3"/>
      <c r="F48" s="3"/>
      <c r="G48" s="3" t="s">
        <v>13</v>
      </c>
      <c r="H48" s="3" t="s">
        <v>14</v>
      </c>
      <c r="I48" s="3" t="s">
        <v>15</v>
      </c>
      <c r="J48" s="5" t="s">
        <v>81</v>
      </c>
      <c r="K48" s="4">
        <v>170000000</v>
      </c>
      <c r="L48" s="4">
        <v>0</v>
      </c>
      <c r="M48" s="4">
        <v>0</v>
      </c>
      <c r="N48" s="4">
        <v>170000000</v>
      </c>
      <c r="O48" s="2"/>
    </row>
    <row r="49" spans="1:22" ht="54.95" customHeight="1" thickTop="1" thickBot="1">
      <c r="A49" s="3" t="s">
        <v>52</v>
      </c>
      <c r="B49" s="3" t="s">
        <v>79</v>
      </c>
      <c r="C49" s="3" t="s">
        <v>54</v>
      </c>
      <c r="D49" s="3" t="s">
        <v>82</v>
      </c>
      <c r="E49" s="3"/>
      <c r="F49" s="3"/>
      <c r="G49" s="3" t="s">
        <v>13</v>
      </c>
      <c r="H49" s="3" t="s">
        <v>14</v>
      </c>
      <c r="I49" s="3" t="s">
        <v>15</v>
      </c>
      <c r="J49" s="5" t="s">
        <v>83</v>
      </c>
      <c r="K49" s="4">
        <v>300000000</v>
      </c>
      <c r="L49" s="4">
        <v>0</v>
      </c>
      <c r="M49" s="4">
        <v>0</v>
      </c>
      <c r="N49" s="4">
        <v>300000000</v>
      </c>
      <c r="O49" s="2"/>
    </row>
    <row r="50" spans="1:22" ht="54.95" customHeight="1" thickTop="1" thickBot="1">
      <c r="A50" s="3" t="s">
        <v>52</v>
      </c>
      <c r="B50" s="3" t="s">
        <v>79</v>
      </c>
      <c r="C50" s="3" t="s">
        <v>54</v>
      </c>
      <c r="D50" s="3" t="s">
        <v>84</v>
      </c>
      <c r="E50" s="3"/>
      <c r="F50" s="3"/>
      <c r="G50" s="3" t="s">
        <v>13</v>
      </c>
      <c r="H50" s="3" t="s">
        <v>14</v>
      </c>
      <c r="I50" s="3" t="s">
        <v>15</v>
      </c>
      <c r="J50" s="5" t="s">
        <v>85</v>
      </c>
      <c r="K50" s="4">
        <v>150000000</v>
      </c>
      <c r="L50" s="4">
        <v>0</v>
      </c>
      <c r="M50" s="4">
        <v>0</v>
      </c>
      <c r="N50" s="4">
        <v>150000000</v>
      </c>
      <c r="O50" s="2"/>
    </row>
    <row r="51" spans="1:22" ht="54.95" customHeight="1" thickTop="1" thickBot="1">
      <c r="A51" s="3" t="s">
        <v>52</v>
      </c>
      <c r="B51" s="3" t="s">
        <v>86</v>
      </c>
      <c r="C51" s="3" t="s">
        <v>54</v>
      </c>
      <c r="D51" s="3" t="s">
        <v>80</v>
      </c>
      <c r="E51" s="3"/>
      <c r="F51" s="3"/>
      <c r="G51" s="3" t="s">
        <v>13</v>
      </c>
      <c r="H51" s="3" t="s">
        <v>14</v>
      </c>
      <c r="I51" s="3" t="s">
        <v>15</v>
      </c>
      <c r="J51" s="5" t="s">
        <v>87</v>
      </c>
      <c r="K51" s="4">
        <v>2900000000</v>
      </c>
      <c r="L51" s="4">
        <v>0</v>
      </c>
      <c r="M51" s="4">
        <v>0</v>
      </c>
      <c r="N51" s="4">
        <v>2900000000</v>
      </c>
      <c r="O51" s="2"/>
    </row>
    <row r="52" spans="1:22" ht="54.95" customHeight="1" thickTop="1" thickBot="1">
      <c r="A52" s="3" t="s">
        <v>52</v>
      </c>
      <c r="B52" s="3" t="s">
        <v>86</v>
      </c>
      <c r="C52" s="3" t="s">
        <v>54</v>
      </c>
      <c r="D52" s="3" t="s">
        <v>82</v>
      </c>
      <c r="E52" s="3"/>
      <c r="F52" s="3"/>
      <c r="G52" s="3" t="s">
        <v>13</v>
      </c>
      <c r="H52" s="3" t="s">
        <v>14</v>
      </c>
      <c r="I52" s="3" t="s">
        <v>15</v>
      </c>
      <c r="J52" s="5" t="s">
        <v>88</v>
      </c>
      <c r="K52" s="4">
        <v>1900000000</v>
      </c>
      <c r="L52" s="4">
        <v>0</v>
      </c>
      <c r="M52" s="4">
        <v>0</v>
      </c>
      <c r="N52" s="4">
        <v>1900000000</v>
      </c>
      <c r="O52" s="2"/>
    </row>
    <row r="53" spans="1:22" ht="33.950000000000003" customHeight="1" thickTop="1" thickBot="1">
      <c r="A53" s="20"/>
      <c r="B53" s="20"/>
      <c r="C53" s="20"/>
      <c r="D53" s="20"/>
      <c r="E53" s="20"/>
      <c r="F53" s="20"/>
      <c r="G53" s="20"/>
      <c r="H53" s="20"/>
      <c r="I53" s="20"/>
      <c r="J53" s="21" t="s">
        <v>96</v>
      </c>
      <c r="K53" s="22">
        <f>+K8+K32+K34</f>
        <v>690420699552</v>
      </c>
      <c r="L53" s="22">
        <f t="shared" ref="L53:N53" si="7">+L8+L32+L34</f>
        <v>201091982521</v>
      </c>
      <c r="M53" s="22">
        <f t="shared" si="7"/>
        <v>2710222971</v>
      </c>
      <c r="N53" s="22">
        <f t="shared" si="7"/>
        <v>888802459102</v>
      </c>
      <c r="O53" s="2"/>
    </row>
    <row r="54" spans="1:22" ht="15.75" thickTop="1">
      <c r="A54" s="10" t="s">
        <v>99</v>
      </c>
      <c r="B54" s="10"/>
      <c r="C54" s="10"/>
      <c r="D54" s="10"/>
      <c r="E54" s="10"/>
      <c r="F54" s="10"/>
      <c r="G54" s="10"/>
      <c r="H54" s="10"/>
      <c r="I54" s="10"/>
      <c r="J54" s="10"/>
      <c r="K54" s="10"/>
      <c r="L54" s="11"/>
      <c r="M54" s="11"/>
      <c r="N54" s="11"/>
      <c r="O54" s="11"/>
      <c r="P54" s="11"/>
      <c r="Q54" s="11"/>
      <c r="R54" s="11"/>
      <c r="S54" s="11"/>
      <c r="T54" s="11"/>
      <c r="U54" s="11"/>
      <c r="V54" s="11"/>
    </row>
    <row r="55" spans="1:22">
      <c r="A55" s="10" t="s">
        <v>102</v>
      </c>
      <c r="B55" s="10"/>
      <c r="C55" s="10"/>
      <c r="D55" s="10"/>
      <c r="E55" s="10"/>
      <c r="F55" s="10"/>
      <c r="G55" s="10"/>
      <c r="H55" s="10"/>
      <c r="I55" s="10"/>
      <c r="J55" s="10"/>
      <c r="K55" s="10"/>
      <c r="L55" s="10"/>
      <c r="M55" s="10"/>
      <c r="N55" s="10"/>
      <c r="O55" s="10"/>
      <c r="P55" s="10"/>
      <c r="Q55" s="10"/>
      <c r="R55" s="10"/>
      <c r="S55" s="10"/>
      <c r="T55" s="10"/>
      <c r="U55" s="10"/>
      <c r="V55" s="10"/>
    </row>
    <row r="56" spans="1:22">
      <c r="A56" s="10" t="s">
        <v>103</v>
      </c>
      <c r="B56" s="10"/>
      <c r="C56" s="10"/>
      <c r="D56" s="10"/>
      <c r="E56" s="10"/>
      <c r="F56" s="10"/>
      <c r="G56" s="10"/>
      <c r="H56" s="10"/>
      <c r="I56" s="10"/>
      <c r="J56" s="10"/>
      <c r="K56" s="10"/>
      <c r="L56" s="10"/>
      <c r="M56" s="10"/>
      <c r="N56" s="10"/>
      <c r="O56" s="10"/>
      <c r="P56" s="10"/>
      <c r="Q56" s="10"/>
      <c r="R56" s="10"/>
      <c r="S56" s="10"/>
      <c r="T56" s="10"/>
      <c r="U56" s="10"/>
      <c r="V56" s="10"/>
    </row>
    <row r="57" spans="1:22" ht="18.75" customHeight="1">
      <c r="A57" s="18" t="s">
        <v>104</v>
      </c>
      <c r="B57" s="18"/>
      <c r="C57" s="18"/>
      <c r="D57" s="18"/>
      <c r="E57" s="18"/>
      <c r="F57" s="18"/>
      <c r="G57" s="18"/>
      <c r="H57" s="18"/>
      <c r="I57" s="18"/>
      <c r="J57" s="18"/>
      <c r="K57" s="18"/>
      <c r="L57" s="18"/>
      <c r="M57" s="18"/>
      <c r="N57" s="18"/>
      <c r="O57" s="10"/>
      <c r="P57" s="10"/>
      <c r="Q57" s="10"/>
      <c r="R57" s="10"/>
      <c r="S57" s="10"/>
      <c r="T57" s="10"/>
      <c r="U57" s="10"/>
      <c r="V57" s="10"/>
    </row>
    <row r="58" spans="1:22" ht="15" customHeight="1">
      <c r="A58" s="17" t="s">
        <v>105</v>
      </c>
      <c r="B58" s="18"/>
      <c r="C58" s="18"/>
      <c r="D58" s="18"/>
      <c r="E58" s="18"/>
      <c r="F58" s="18"/>
      <c r="G58" s="18"/>
      <c r="H58" s="18"/>
      <c r="I58" s="18"/>
      <c r="J58" s="18"/>
      <c r="K58" s="18"/>
      <c r="L58" s="18"/>
      <c r="M58" s="18"/>
      <c r="N58" s="18"/>
      <c r="O58" s="18"/>
      <c r="P58" s="18"/>
      <c r="Q58" s="18"/>
      <c r="R58" s="18"/>
      <c r="S58" s="18"/>
      <c r="T58" s="18"/>
      <c r="U58" s="18"/>
      <c r="V58" s="18"/>
    </row>
    <row r="59" spans="1:22">
      <c r="A59" s="17" t="s">
        <v>106</v>
      </c>
      <c r="B59" s="18"/>
      <c r="C59" s="18"/>
      <c r="D59" s="18"/>
      <c r="E59" s="18"/>
      <c r="F59" s="18"/>
      <c r="G59" s="18"/>
      <c r="H59" s="18"/>
      <c r="I59" s="18"/>
      <c r="J59" s="18"/>
      <c r="K59" s="18"/>
      <c r="L59" s="18"/>
      <c r="M59" s="18"/>
      <c r="N59" s="18"/>
      <c r="O59" s="18"/>
      <c r="P59" s="18"/>
      <c r="Q59" s="18"/>
      <c r="R59" s="18"/>
      <c r="S59" s="18"/>
      <c r="T59" s="18"/>
      <c r="U59" s="18"/>
      <c r="V59" s="18"/>
    </row>
    <row r="60" spans="1:22" ht="21" customHeight="1">
      <c r="A60" s="17" t="s">
        <v>107</v>
      </c>
      <c r="B60" s="18"/>
      <c r="C60" s="18"/>
      <c r="D60" s="18"/>
      <c r="E60" s="18"/>
      <c r="F60" s="18"/>
      <c r="G60" s="18"/>
      <c r="H60" s="18"/>
      <c r="I60" s="18"/>
      <c r="J60" s="18"/>
      <c r="K60" s="18"/>
      <c r="L60" s="18"/>
      <c r="M60" s="18"/>
      <c r="N60" s="18"/>
      <c r="O60" s="18"/>
      <c r="P60" s="18"/>
      <c r="Q60" s="18"/>
      <c r="R60" s="18"/>
      <c r="S60" s="18"/>
      <c r="T60" s="18"/>
      <c r="U60" s="18"/>
      <c r="V60" s="18"/>
    </row>
    <row r="61" spans="1:22" ht="18.95" customHeight="1">
      <c r="A61" s="17" t="s">
        <v>108</v>
      </c>
      <c r="B61" s="18"/>
      <c r="C61" s="18"/>
      <c r="D61" s="18"/>
      <c r="E61" s="18"/>
      <c r="F61" s="18"/>
      <c r="G61" s="18"/>
      <c r="H61" s="18"/>
      <c r="I61" s="18"/>
      <c r="J61" s="18"/>
      <c r="K61" s="18"/>
      <c r="L61" s="18"/>
      <c r="M61" s="18"/>
      <c r="N61" s="18"/>
      <c r="O61" s="18"/>
      <c r="P61" s="18"/>
      <c r="Q61" s="18"/>
      <c r="R61" s="18"/>
      <c r="S61" s="18"/>
      <c r="T61" s="18"/>
      <c r="U61" s="18"/>
      <c r="V61" s="18"/>
    </row>
    <row r="62" spans="1:22" ht="15.6" customHeight="1">
      <c r="A62" s="10" t="s">
        <v>109</v>
      </c>
      <c r="B62" s="10"/>
      <c r="C62" s="10"/>
      <c r="D62" s="10"/>
      <c r="E62" s="10"/>
      <c r="F62" s="10"/>
      <c r="G62" s="10"/>
      <c r="H62" s="10"/>
      <c r="I62" s="10"/>
      <c r="J62" s="10"/>
      <c r="K62" s="10"/>
      <c r="L62" s="10"/>
      <c r="M62" s="10"/>
      <c r="N62" s="10"/>
      <c r="O62" s="10"/>
      <c r="P62" s="10"/>
      <c r="Q62" s="10"/>
      <c r="R62" s="10"/>
      <c r="S62" s="10"/>
      <c r="T62" s="10"/>
      <c r="U62" s="10"/>
      <c r="V62" s="10"/>
    </row>
    <row r="63" spans="1:22" ht="18" customHeight="1">
      <c r="A63" s="10" t="s">
        <v>110</v>
      </c>
      <c r="B63" s="10"/>
      <c r="C63" s="10"/>
      <c r="D63" s="10"/>
      <c r="E63" s="10"/>
      <c r="F63" s="10"/>
      <c r="G63" s="10"/>
      <c r="H63" s="10"/>
      <c r="I63" s="10"/>
      <c r="J63" s="10"/>
      <c r="K63" s="10"/>
      <c r="L63" s="10"/>
      <c r="M63" s="10"/>
      <c r="N63" s="10"/>
      <c r="O63" s="10"/>
      <c r="P63" s="10"/>
      <c r="Q63" s="10"/>
      <c r="R63" s="10"/>
      <c r="S63" s="10"/>
      <c r="T63" s="10"/>
      <c r="U63" s="10"/>
      <c r="V63" s="10"/>
    </row>
    <row r="64" spans="1:22" ht="18" customHeight="1">
      <c r="A64" s="18" t="s">
        <v>111</v>
      </c>
      <c r="B64" s="18"/>
      <c r="C64" s="18"/>
      <c r="D64" s="18"/>
      <c r="E64" s="18"/>
      <c r="F64" s="18"/>
      <c r="G64" s="18"/>
      <c r="H64" s="18"/>
      <c r="I64" s="18"/>
      <c r="J64" s="18"/>
      <c r="K64" s="18"/>
      <c r="L64" s="18"/>
      <c r="M64" s="18"/>
      <c r="N64" s="18"/>
      <c r="O64" s="18"/>
      <c r="P64" s="18"/>
      <c r="Q64" s="18"/>
      <c r="R64" s="18"/>
      <c r="S64" s="18"/>
      <c r="T64" s="18"/>
      <c r="U64" s="18"/>
      <c r="V64" s="18"/>
    </row>
    <row r="65" spans="1:22" ht="21.95" customHeight="1">
      <c r="A65" s="18" t="s">
        <v>112</v>
      </c>
      <c r="B65" s="18"/>
      <c r="C65" s="18"/>
      <c r="D65" s="18"/>
      <c r="E65" s="18"/>
      <c r="F65" s="18"/>
      <c r="G65" s="18"/>
      <c r="H65" s="18"/>
      <c r="I65" s="18"/>
      <c r="J65" s="18"/>
      <c r="K65" s="18"/>
      <c r="L65" s="18"/>
      <c r="M65" s="18"/>
      <c r="N65" s="18"/>
      <c r="O65" s="18"/>
      <c r="P65" s="18"/>
      <c r="Q65" s="18"/>
      <c r="R65" s="18"/>
      <c r="S65" s="18"/>
      <c r="T65" s="10"/>
      <c r="U65" s="10"/>
      <c r="V65" s="10"/>
    </row>
    <row r="66" spans="1:22" ht="18.600000000000001" customHeight="1">
      <c r="A66" s="10" t="s">
        <v>113</v>
      </c>
      <c r="B66" s="10"/>
      <c r="C66" s="10"/>
      <c r="D66" s="10"/>
      <c r="E66" s="10"/>
      <c r="F66" s="10"/>
      <c r="G66" s="10"/>
      <c r="H66" s="10"/>
      <c r="I66" s="10"/>
      <c r="J66" s="10"/>
      <c r="K66" s="10"/>
      <c r="L66" s="10"/>
      <c r="M66" s="10"/>
      <c r="N66" s="10"/>
      <c r="O66" s="10"/>
      <c r="P66" s="10"/>
      <c r="Q66" s="10"/>
      <c r="R66" s="10"/>
      <c r="S66" s="10"/>
      <c r="T66" s="10"/>
      <c r="U66" s="10"/>
      <c r="V66" s="10"/>
    </row>
    <row r="67" spans="1:22" ht="17.45" customHeight="1">
      <c r="A67" s="10" t="s">
        <v>114</v>
      </c>
      <c r="B67" s="10"/>
      <c r="C67" s="10"/>
      <c r="D67" s="10"/>
      <c r="E67" s="10"/>
      <c r="F67" s="10"/>
      <c r="G67" s="10"/>
      <c r="H67" s="10"/>
      <c r="I67" s="10"/>
      <c r="J67" s="10"/>
      <c r="K67" s="10"/>
      <c r="L67" s="10"/>
      <c r="M67" s="10"/>
      <c r="N67" s="10"/>
      <c r="O67" s="10"/>
      <c r="P67" s="10"/>
      <c r="Q67" s="10"/>
      <c r="R67" s="10"/>
      <c r="S67" s="10"/>
      <c r="T67" s="10"/>
      <c r="U67" s="10"/>
      <c r="V67" s="10"/>
    </row>
    <row r="68" spans="1:22" ht="23.45" customHeight="1">
      <c r="A68" s="12" t="s">
        <v>115</v>
      </c>
      <c r="B68" s="10"/>
      <c r="C68" s="10"/>
      <c r="D68" s="10"/>
      <c r="E68" s="10"/>
      <c r="F68" s="10"/>
      <c r="G68" s="10"/>
      <c r="H68" s="10"/>
      <c r="I68" s="10"/>
      <c r="J68" s="10"/>
      <c r="K68" s="10"/>
      <c r="L68" s="10"/>
      <c r="M68" s="10"/>
      <c r="N68" s="10"/>
      <c r="O68" s="10"/>
      <c r="P68" s="10"/>
      <c r="Q68" s="10"/>
      <c r="R68" s="10"/>
      <c r="S68" s="10"/>
      <c r="T68" s="10"/>
      <c r="U68" s="10"/>
      <c r="V68" s="10"/>
    </row>
    <row r="69" spans="1:22" ht="27.75" customHeight="1">
      <c r="A69" s="18" t="s">
        <v>116</v>
      </c>
      <c r="B69" s="18"/>
      <c r="C69" s="18"/>
      <c r="D69" s="18"/>
      <c r="E69" s="18"/>
      <c r="F69" s="18"/>
      <c r="G69" s="18"/>
      <c r="H69" s="18"/>
      <c r="I69" s="18"/>
      <c r="J69" s="18"/>
      <c r="K69" s="18"/>
      <c r="L69" s="18"/>
      <c r="M69" s="18"/>
      <c r="N69" s="18"/>
      <c r="O69" s="18"/>
      <c r="P69" s="10"/>
      <c r="Q69" s="10"/>
      <c r="R69" s="10"/>
      <c r="S69" s="10"/>
      <c r="T69" s="10"/>
      <c r="U69" s="10"/>
      <c r="V69" s="10"/>
    </row>
    <row r="70" spans="1:22" ht="15.75" customHeight="1">
      <c r="A70" s="10" t="s">
        <v>117</v>
      </c>
      <c r="B70" s="10"/>
      <c r="C70" s="10"/>
      <c r="D70" s="10"/>
      <c r="E70" s="10"/>
      <c r="F70" s="10"/>
      <c r="G70" s="10"/>
      <c r="H70" s="10"/>
      <c r="I70" s="10"/>
      <c r="J70" s="10"/>
      <c r="K70" s="10"/>
      <c r="L70" s="10"/>
      <c r="M70" s="10"/>
      <c r="N70" s="10"/>
      <c r="O70" s="10"/>
      <c r="P70" s="10"/>
      <c r="Q70" s="10"/>
      <c r="R70" s="10"/>
      <c r="S70" s="10"/>
      <c r="T70" s="10"/>
      <c r="U70" s="10"/>
      <c r="V70" s="10"/>
    </row>
    <row r="71" spans="1:22" ht="35.1" customHeight="1"/>
    <row r="72" spans="1:22" ht="35.1" customHeight="1"/>
    <row r="73" spans="1:22" ht="47.25" customHeight="1"/>
    <row r="74" spans="1:22" ht="35.1" customHeight="1"/>
  </sheetData>
  <mergeCells count="12">
    <mergeCell ref="A69:O69"/>
    <mergeCell ref="A59:V59"/>
    <mergeCell ref="A60:V60"/>
    <mergeCell ref="A61:V61"/>
    <mergeCell ref="A64:V64"/>
    <mergeCell ref="A65:S65"/>
    <mergeCell ref="A3:N3"/>
    <mergeCell ref="A4:N4"/>
    <mergeCell ref="A5:N5"/>
    <mergeCell ref="L6:N6"/>
    <mergeCell ref="A58:V58"/>
    <mergeCell ref="A57:N57"/>
  </mergeCells>
  <printOptions horizontalCentered="1"/>
  <pageMargins left="0.59055118110236227" right="0" top="0.59055118110236227" bottom="0.59055118110236227" header="0.78740157480314965" footer="0.78740157480314965"/>
  <pageSetup scale="7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GESTION GENERAL </vt:lpstr>
      <vt:lpstr>'GESTION GENERAL '!Títulos_a_imprimir</vt:lpstr>
    </vt:vector>
  </TitlesOfParts>
  <LinksUpToDate>false</LinksUpToDate>
  <CharactersWithSpaces>0</CharactersWithSpaces>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del Carmen Moreno Moscoso</dc:creator>
  <cp:lastModifiedBy>Maria del Carmen Moreno Moscoso</cp:lastModifiedBy>
  <cp:lastPrinted>2024-01-29T22:59:45Z</cp:lastPrinted>
  <dcterms:created xsi:type="dcterms:W3CDTF">2024-01-22T13:11:19Z</dcterms:created>
  <dcterms:modified xsi:type="dcterms:W3CDTF">2024-01-29T23:00:08Z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