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OCTUBRE 31 DE 2020\PDF\"/>
    </mc:Choice>
  </mc:AlternateContent>
  <bookViews>
    <workbookView xWindow="240" yWindow="120" windowWidth="18060" windowHeight="7050"/>
  </bookViews>
  <sheets>
    <sheet name="RESERVAS PRESUPUESTALES" sheetId="1" r:id="rId1"/>
  </sheets>
  <definedNames>
    <definedName name="_xlnm.Print_Titles" localSheetId="0">'RESERVAS PRESUPUESTALES'!$6:$6</definedName>
  </definedNames>
  <calcPr calcId="152511"/>
</workbook>
</file>

<file path=xl/calcChain.xml><?xml version="1.0" encoding="utf-8"?>
<calcChain xmlns="http://schemas.openxmlformats.org/spreadsheetml/2006/main">
  <c r="N28" i="1" l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8" i="1"/>
  <c r="M18" i="1"/>
  <c r="N17" i="1"/>
  <c r="M17" i="1"/>
  <c r="N16" i="1"/>
  <c r="M16" i="1"/>
  <c r="N15" i="1"/>
  <c r="M15" i="1"/>
  <c r="N14" i="1"/>
  <c r="M14" i="1"/>
  <c r="N12" i="1"/>
  <c r="M12" i="1"/>
  <c r="N10" i="1"/>
  <c r="M10" i="1"/>
  <c r="N9" i="1"/>
  <c r="M9" i="1"/>
  <c r="L19" i="1" l="1"/>
  <c r="K19" i="1"/>
  <c r="J19" i="1"/>
  <c r="L13" i="1"/>
  <c r="K13" i="1"/>
  <c r="J13" i="1"/>
  <c r="L11" i="1"/>
  <c r="K11" i="1"/>
  <c r="J11" i="1"/>
  <c r="L8" i="1"/>
  <c r="K8" i="1"/>
  <c r="J8" i="1"/>
  <c r="K7" i="1" l="1"/>
  <c r="K29" i="1" s="1"/>
  <c r="M8" i="1"/>
  <c r="M11" i="1"/>
  <c r="M13" i="1"/>
  <c r="M19" i="1"/>
  <c r="J7" i="1"/>
  <c r="N8" i="1"/>
  <c r="N11" i="1"/>
  <c r="N13" i="1"/>
  <c r="N19" i="1"/>
  <c r="L7" i="1"/>
  <c r="N7" i="1" l="1"/>
  <c r="L29" i="1"/>
  <c r="M7" i="1"/>
  <c r="J29" i="1"/>
  <c r="M29" i="1" l="1"/>
  <c r="N29" i="1"/>
</calcChain>
</file>

<file path=xl/sharedStrings.xml><?xml version="1.0" encoding="utf-8"?>
<sst xmlns="http://schemas.openxmlformats.org/spreadsheetml/2006/main" count="185" uniqueCount="69">
  <si>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</si>
  <si>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</si>
  <si>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</si>
  <si>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</si>
  <si>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</si>
  <si>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</si>
  <si>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</si>
  <si>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</si>
  <si>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</si>
  <si>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</si>
  <si>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</si>
  <si>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</si>
  <si>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</si>
  <si>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10</t>
  </si>
  <si>
    <t>CSF</t>
  </si>
  <si>
    <t>SALARIO</t>
  </si>
  <si>
    <t>03</t>
  </si>
  <si>
    <t>REMUNERACIONES NO CONSTITUTIVAS DE FACTOR SALARIAL</t>
  </si>
  <si>
    <t>02</t>
  </si>
  <si>
    <t>ADQUISICIONES DIFERENTES DE ACTIVOS</t>
  </si>
  <si>
    <t>102</t>
  </si>
  <si>
    <t>TRIBUNAL DE JUSTICIA DE LA COMUNIDAD ANDINA. (LEY 17 DE 1980)</t>
  </si>
  <si>
    <t>04</t>
  </si>
  <si>
    <t>058</t>
  </si>
  <si>
    <t>PROGRAMAS PARA EL APOYO A LAS MYPIMES LEY 590 DE 2000</t>
  </si>
  <si>
    <t>11</t>
  </si>
  <si>
    <t>078</t>
  </si>
  <si>
    <t>MESADAS PENSIONALES CONCESIÓN DE SALINAS (DE PENSIONES</t>
  </si>
  <si>
    <t>081</t>
  </si>
  <si>
    <t>MESADAS PENSIONALES ÁLCALIS DE COLOMBIA LTDA. EN LIQUIDACIÓN (DE PENSIONES)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</si>
  <si>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</si>
  <si>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</si>
  <si>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</si>
  <si>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</si>
  <si>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</si>
  <si>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3502</t>
  </si>
  <si>
    <t>13</t>
  </si>
  <si>
    <t>15</t>
  </si>
  <si>
    <t>IMPLEMENTACIÓN DE PROCESOS DE DESARROLLO ECONÓMICO LOCAL PARA LA COMPETITIVIDAD ESTRATÉGICA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</si>
  <si>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</si>
  <si>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</si>
  <si>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</si>
  <si>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</si>
  <si>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</si>
  <si>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</si>
  <si>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</si>
  <si>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</si>
  <si>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</si>
  <si>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</si>
  <si>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</si>
  <si>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</si>
  <si>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GASTOS DE PERSONAL</t>
  </si>
  <si>
    <t>GASTOS DE FUNCIONAMIENTO</t>
  </si>
  <si>
    <t>ADQUISICION DE BIENES Y SERVICIOS</t>
  </si>
  <si>
    <t>TRANSFERENCIAS CORRIENTES</t>
  </si>
  <si>
    <t xml:space="preserve">GASTOS DE INVERSION </t>
  </si>
  <si>
    <t>COMPROMISO SIN PAGAR ($)</t>
  </si>
  <si>
    <t>PAGO/COMP (%)</t>
  </si>
  <si>
    <t>MINISTERIO DE COMERCIO INDUSTRIA Y TURISMO</t>
  </si>
  <si>
    <t>EJECUCIÒN DE RESERVAS PRESUPUESTALES 2019 CON CORTE AL 31 DE OCTUBRE DE 2020</t>
  </si>
  <si>
    <t>UNIDAD EJECUTORA 350101-000 GESTIÒN GENERAL</t>
  </si>
  <si>
    <t>FECHA DE GENERACIÒN : NOVIEMBRE 03 DE 2020</t>
  </si>
  <si>
    <r>
      <rPr>
        <b/>
        <sz val="8"/>
        <color rgb="FF000000"/>
        <rFont val="Arial"/>
        <family val="2"/>
      </rPr>
      <t>Fuente</t>
    </r>
    <r>
      <rPr>
        <sz val="8"/>
        <color rgb="FF000000"/>
        <rFont val="Arial"/>
        <family val="2"/>
      </rPr>
      <t xml:space="preserve"> : Sistema Integrado de Información Financiera SIIF Nación </t>
    </r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</si>
  <si>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2008 del 27 de diciembre de 2019 " Por la cual se decreta el presupuesto de rentas y recursos de capital y ley de apropiaciones para la vigencia fiscal del 1° de Enero al 31 de diciembre de 2020" </t>
    </r>
  </si>
  <si>
    <r>
      <rPr>
        <b/>
        <sz val="8"/>
        <rFont val="Arial"/>
        <family val="2"/>
      </rPr>
      <t xml:space="preserve">Nota No. 2 </t>
    </r>
    <r>
      <rPr>
        <sz val="8"/>
        <rFont val="Arial"/>
        <family val="2"/>
      </rPr>
      <t>: Decreto No. 2411 del 30 de diciembre de 2019" Por la cual se liquida el presupuesto General de la Nación para la vigencia fiscal de 2020, se detallan las apropiaciones y se clasifican y definen los gastos"</t>
    </r>
  </si>
  <si>
    <t>TOTAL EJECUCIÒN RESERVAS PRESUPUESTALES UE 3501-01-000 GESTIÒN GENERAL</t>
  </si>
  <si>
    <t>COMPROMISO($)</t>
  </si>
  <si>
    <t>OBLIGACION ($)</t>
  </si>
  <si>
    <t>PAGOS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</si>
</sst>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#,##0.00_ ;\-#,##0.00\ "/>
    <numFmt numFmtId="166" formatCode="[$-1240A]&quot;$&quot;\ #,##0.00;\(&quot;$&quot;\ #,##0.00\)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color theme="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5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/>
    <xf numFmtId="0" fontId="5" fillId="2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164" fontId="6" fillId="0" borderId="1" xfId="0" applyNumberFormat="1" applyFont="1" applyFill="1" applyBorder="1" applyAlignment="1">
      <alignment horizontal="right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 readingOrder="1"/>
    </xf>
    <xf numFmtId="165" fontId="3" fillId="0" borderId="1" xfId="0" applyNumberFormat="1" applyFont="1" applyFill="1" applyBorder="1" applyAlignment="1">
      <alignment vertical="center" wrapText="1" readingOrder="1"/>
    </xf>
    <xf numFmtId="1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5" fontId="3" fillId="0" borderId="1" xfId="0" applyNumberFormat="1" applyFont="1" applyFill="1" applyBorder="1" applyAlignment="1">
      <alignment vertical="center" wrapText="1"/>
    </xf>
    <xf numFmtId="10" fontId="3" fillId="0" borderId="1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 readingOrder="1"/>
    </xf>
    <xf numFmtId="0" fontId="6" fillId="0" borderId="0" xfId="0" applyFont="1" applyFill="1"/>
    <xf numFmtId="0" fontId="3" fillId="0" borderId="0" xfId="0" applyFont="1" applyFill="1" applyBorder="1"/>
    <xf numFmtId="164" fontId="9" fillId="0" borderId="0" xfId="0" applyNumberFormat="1" applyFont="1" applyFill="1" applyBorder="1" applyAlignment="1">
      <alignment horizontal="right" vertical="center" wrapText="1" readingOrder="1"/>
    </xf>
    <xf numFmtId="165" fontId="10" fillId="0" borderId="0" xfId="0" applyNumberFormat="1" applyFont="1" applyFill="1" applyBorder="1" applyAlignment="1">
      <alignment horizontal="right" vertical="center" wrapText="1"/>
    </xf>
    <xf numFmtId="10" fontId="10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/>
    <xf numFmtId="166" fontId="3" fillId="0" borderId="0" xfId="0" applyNumberFormat="1" applyFont="1" applyFill="1" applyBorder="1"/>
    <xf numFmtId="4" fontId="3" fillId="0" borderId="0" xfId="0" applyNumberFormat="1" applyFont="1" applyFill="1" applyBorder="1"/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horizontal="right" vertical="center" wrapText="1" readingOrder="1"/>
    </xf>
    <xf numFmtId="165" fontId="12" fillId="3" borderId="1" xfId="0" applyNumberFormat="1" applyFont="1" applyFill="1" applyBorder="1" applyAlignment="1">
      <alignment vertical="center" wrapText="1"/>
    </xf>
    <xf numFmtId="10" fontId="12" fillId="3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Continuous" vertical="center" wrapText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 readingOrder="1"/>
    </xf>
    <xf numFmtId="0" fontId="13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6</xdr:col>
      <xdr:colOff>85725</xdr:colOff>
      <xdr:row>2</xdr:row>
      <xdr:rowOff>175811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90775" cy="528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showGridLines="0" tabSelected="1" workbookViewId="0">
      <selection activeCell="B46" sqref="B46"/>
    </sheetView>
  </sheetViews>
  <sheetFormatPr baseColWidth="10" defaultRowHeight="15" x14ac:dyDescent="0.25"/>
  <cols>
    <col min="1" max="5" width="5.42578125" customWidth="1"/>
    <col min="6" max="6" width="7.42578125" customWidth="1"/>
    <col min="7" max="7" width="4.5703125" customWidth="1"/>
    <col min="8" max="8" width="6.5703125" customWidth="1"/>
    <col min="9" max="9" width="27.5703125" customWidth="1"/>
    <col min="10" max="11" width="18.85546875" customWidth="1"/>
    <col min="12" max="12" width="17.140625" customWidth="1"/>
    <col min="13" max="13" width="13.7109375" customWidth="1"/>
    <col min="14" max="14" width="10.85546875" customWidth="1"/>
  </cols>
  <sheetData>
    <row r="1" spans="1:14" x14ac:dyDescent="0.2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</row>
    <row r="2" spans="1:14" ht="15.75" x14ac:dyDescent="0.25">
      <c r="A2" s="32" t="s">
        <v>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5.75" x14ac:dyDescent="0.25">
      <c r="A3" s="32" t="s">
        <v>59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23.25" customHeight="1" x14ac:dyDescent="0.25">
      <c r="A4" s="32" t="s">
        <v>60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23.25" customHeight="1" thickBot="1" x14ac:dyDescent="0.3">
      <c r="A5" s="16"/>
      <c r="B5" s="17"/>
      <c r="C5" s="17"/>
      <c r="D5" s="17"/>
      <c r="E5" s="17"/>
      <c r="F5" s="17"/>
      <c r="G5" s="17"/>
      <c r="H5" s="17"/>
      <c r="I5" s="17"/>
      <c r="J5" s="17"/>
      <c r="K5" s="34" t="s">
        <v>61</v>
      </c>
      <c r="L5" s="34"/>
      <c r="M5" s="34"/>
      <c r="N5" s="34"/>
    </row>
    <row r="6" spans="1:14" ht="36" customHeight="1" thickTop="1" thickBot="1" x14ac:dyDescent="0.3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66</v>
      </c>
      <c r="K6" s="6" t="s">
        <v>67</v>
      </c>
      <c r="L6" s="6" t="s">
        <v>68</v>
      </c>
      <c r="M6" s="31" t="s">
        <v>56</v>
      </c>
      <c r="N6" s="31" t="s">
        <v>57</v>
      </c>
    </row>
    <row r="7" spans="1:14" ht="35.1" customHeight="1" thickTop="1" thickBot="1" x14ac:dyDescent="0.3">
      <c r="A7" s="2" t="s">
        <v>10</v>
      </c>
      <c r="B7" s="2"/>
      <c r="C7" s="2"/>
      <c r="D7" s="2"/>
      <c r="E7" s="2"/>
      <c r="F7" s="2"/>
      <c r="G7" s="2"/>
      <c r="H7" s="2"/>
      <c r="I7" s="13" t="s">
        <v>52</v>
      </c>
      <c r="J7" s="10">
        <f>+J8+J11+J13</f>
        <v>34277868032.089996</v>
      </c>
      <c r="K7" s="10">
        <f t="shared" ref="K7:L7" si="0">+K8+K11+K13</f>
        <v>34277868030.089996</v>
      </c>
      <c r="L7" s="10">
        <f t="shared" si="0"/>
        <v>34277868030.089996</v>
      </c>
      <c r="M7" s="11">
        <f t="shared" ref="M7:M29" si="1">+J7-L7</f>
        <v>2</v>
      </c>
      <c r="N7" s="12">
        <f t="shared" ref="N7:N29" si="2">+L7/J7</f>
        <v>0.99999999994165334</v>
      </c>
    </row>
    <row r="8" spans="1:14" ht="35.1" customHeight="1" thickTop="1" thickBot="1" x14ac:dyDescent="0.3">
      <c r="A8" s="26" t="s">
        <v>10</v>
      </c>
      <c r="B8" s="26"/>
      <c r="C8" s="26"/>
      <c r="D8" s="26"/>
      <c r="E8" s="26"/>
      <c r="F8" s="26"/>
      <c r="G8" s="26"/>
      <c r="H8" s="26"/>
      <c r="I8" s="27" t="s">
        <v>51</v>
      </c>
      <c r="J8" s="28">
        <f>SUM(J9:J10)</f>
        <v>68083321</v>
      </c>
      <c r="K8" s="28">
        <f t="shared" ref="K8:L8" si="3">SUM(K9:K10)</f>
        <v>68083321</v>
      </c>
      <c r="L8" s="28">
        <f t="shared" si="3"/>
        <v>68083321</v>
      </c>
      <c r="M8" s="29">
        <f t="shared" si="1"/>
        <v>0</v>
      </c>
      <c r="N8" s="30">
        <f t="shared" si="2"/>
        <v>1</v>
      </c>
    </row>
    <row r="9" spans="1:14" ht="35.1" customHeight="1" thickTop="1" thickBot="1" x14ac:dyDescent="0.3">
      <c r="A9" s="7" t="s">
        <v>10</v>
      </c>
      <c r="B9" s="7" t="s">
        <v>11</v>
      </c>
      <c r="C9" s="7" t="s">
        <v>11</v>
      </c>
      <c r="D9" s="7" t="s">
        <v>11</v>
      </c>
      <c r="E9" s="7"/>
      <c r="F9" s="7" t="s">
        <v>12</v>
      </c>
      <c r="G9" s="7" t="s">
        <v>13</v>
      </c>
      <c r="H9" s="7" t="s">
        <v>14</v>
      </c>
      <c r="I9" s="8" t="s">
        <v>15</v>
      </c>
      <c r="J9" s="9">
        <v>67418126</v>
      </c>
      <c r="K9" s="9">
        <v>67418126</v>
      </c>
      <c r="L9" s="9">
        <v>67418126</v>
      </c>
      <c r="M9" s="14">
        <f t="shared" si="1"/>
        <v>0</v>
      </c>
      <c r="N9" s="15">
        <f t="shared" si="2"/>
        <v>1</v>
      </c>
    </row>
    <row r="10" spans="1:14" ht="35.1" customHeight="1" thickTop="1" thickBot="1" x14ac:dyDescent="0.3">
      <c r="A10" s="7" t="s">
        <v>10</v>
      </c>
      <c r="B10" s="7" t="s">
        <v>11</v>
      </c>
      <c r="C10" s="7" t="s">
        <v>11</v>
      </c>
      <c r="D10" s="7" t="s">
        <v>16</v>
      </c>
      <c r="E10" s="7"/>
      <c r="F10" s="7" t="s">
        <v>12</v>
      </c>
      <c r="G10" s="7" t="s">
        <v>13</v>
      </c>
      <c r="H10" s="7" t="s">
        <v>14</v>
      </c>
      <c r="I10" s="8" t="s">
        <v>17</v>
      </c>
      <c r="J10" s="9">
        <v>665195</v>
      </c>
      <c r="K10" s="9">
        <v>665195</v>
      </c>
      <c r="L10" s="9">
        <v>665195</v>
      </c>
      <c r="M10" s="14">
        <f t="shared" si="1"/>
        <v>0</v>
      </c>
      <c r="N10" s="15">
        <f t="shared" si="2"/>
        <v>1</v>
      </c>
    </row>
    <row r="11" spans="1:14" ht="35.1" customHeight="1" thickTop="1" thickBot="1" x14ac:dyDescent="0.3">
      <c r="A11" s="26" t="s">
        <v>10</v>
      </c>
      <c r="B11" s="26"/>
      <c r="C11" s="26"/>
      <c r="D11" s="26"/>
      <c r="E11" s="26"/>
      <c r="F11" s="26"/>
      <c r="G11" s="26"/>
      <c r="H11" s="26"/>
      <c r="I11" s="27" t="s">
        <v>53</v>
      </c>
      <c r="J11" s="28">
        <f>+J12</f>
        <v>182256989.53</v>
      </c>
      <c r="K11" s="28">
        <f t="shared" ref="K11:L11" si="4">+K12</f>
        <v>182256987.53</v>
      </c>
      <c r="L11" s="28">
        <f t="shared" si="4"/>
        <v>182256987.53</v>
      </c>
      <c r="M11" s="29">
        <f t="shared" si="1"/>
        <v>2</v>
      </c>
      <c r="N11" s="30">
        <f t="shared" si="2"/>
        <v>0.9999999890264839</v>
      </c>
    </row>
    <row r="12" spans="1:14" ht="35.1" customHeight="1" thickTop="1" thickBot="1" x14ac:dyDescent="0.3">
      <c r="A12" s="7" t="s">
        <v>10</v>
      </c>
      <c r="B12" s="7" t="s">
        <v>18</v>
      </c>
      <c r="C12" s="7" t="s">
        <v>18</v>
      </c>
      <c r="D12" s="7"/>
      <c r="E12" s="7"/>
      <c r="F12" s="7" t="s">
        <v>12</v>
      </c>
      <c r="G12" s="7" t="s">
        <v>13</v>
      </c>
      <c r="H12" s="7" t="s">
        <v>14</v>
      </c>
      <c r="I12" s="8" t="s">
        <v>19</v>
      </c>
      <c r="J12" s="9">
        <v>182256989.53</v>
      </c>
      <c r="K12" s="9">
        <v>182256987.53</v>
      </c>
      <c r="L12" s="9">
        <v>182256987.53</v>
      </c>
      <c r="M12" s="14">
        <f t="shared" si="1"/>
        <v>2</v>
      </c>
      <c r="N12" s="15">
        <f t="shared" si="2"/>
        <v>0.9999999890264839</v>
      </c>
    </row>
    <row r="13" spans="1:14" ht="35.1" customHeight="1" thickTop="1" thickBot="1" x14ac:dyDescent="0.3">
      <c r="A13" s="26" t="s">
        <v>10</v>
      </c>
      <c r="B13" s="26"/>
      <c r="C13" s="26"/>
      <c r="D13" s="26"/>
      <c r="E13" s="26"/>
      <c r="F13" s="26"/>
      <c r="G13" s="26"/>
      <c r="H13" s="26"/>
      <c r="I13" s="27" t="s">
        <v>54</v>
      </c>
      <c r="J13" s="28">
        <f>SUM(J14:J18)</f>
        <v>34027527721.559998</v>
      </c>
      <c r="K13" s="28">
        <f t="shared" ref="K13:L13" si="5">SUM(K14:K18)</f>
        <v>34027527721.559998</v>
      </c>
      <c r="L13" s="28">
        <f t="shared" si="5"/>
        <v>34027527721.559998</v>
      </c>
      <c r="M13" s="29">
        <f t="shared" si="1"/>
        <v>0</v>
      </c>
      <c r="N13" s="30">
        <f t="shared" si="2"/>
        <v>1</v>
      </c>
    </row>
    <row r="14" spans="1:14" ht="35.1" customHeight="1" thickTop="1" thickBot="1" x14ac:dyDescent="0.3">
      <c r="A14" s="7" t="s">
        <v>10</v>
      </c>
      <c r="B14" s="7" t="s">
        <v>16</v>
      </c>
      <c r="C14" s="7" t="s">
        <v>18</v>
      </c>
      <c r="D14" s="7" t="s">
        <v>18</v>
      </c>
      <c r="E14" s="7" t="s">
        <v>20</v>
      </c>
      <c r="F14" s="7" t="s">
        <v>12</v>
      </c>
      <c r="G14" s="7" t="s">
        <v>13</v>
      </c>
      <c r="H14" s="7" t="s">
        <v>14</v>
      </c>
      <c r="I14" s="8" t="s">
        <v>21</v>
      </c>
      <c r="J14" s="9">
        <v>607443605.55999994</v>
      </c>
      <c r="K14" s="9">
        <v>607443605.55999994</v>
      </c>
      <c r="L14" s="9">
        <v>607443605.55999994</v>
      </c>
      <c r="M14" s="14">
        <f t="shared" si="1"/>
        <v>0</v>
      </c>
      <c r="N14" s="15">
        <f t="shared" si="2"/>
        <v>1</v>
      </c>
    </row>
    <row r="15" spans="1:14" ht="35.1" customHeight="1" thickTop="1" thickBot="1" x14ac:dyDescent="0.3">
      <c r="A15" s="7" t="s">
        <v>10</v>
      </c>
      <c r="B15" s="7" t="s">
        <v>16</v>
      </c>
      <c r="C15" s="7" t="s">
        <v>16</v>
      </c>
      <c r="D15" s="7" t="s">
        <v>22</v>
      </c>
      <c r="E15" s="7" t="s">
        <v>23</v>
      </c>
      <c r="F15" s="7" t="s">
        <v>12</v>
      </c>
      <c r="G15" s="7" t="s">
        <v>13</v>
      </c>
      <c r="H15" s="7" t="s">
        <v>14</v>
      </c>
      <c r="I15" s="8" t="s">
        <v>24</v>
      </c>
      <c r="J15" s="9">
        <v>10000000000</v>
      </c>
      <c r="K15" s="9">
        <v>10000000000</v>
      </c>
      <c r="L15" s="9">
        <v>10000000000</v>
      </c>
      <c r="M15" s="14">
        <f t="shared" si="1"/>
        <v>0</v>
      </c>
      <c r="N15" s="15">
        <f t="shared" si="2"/>
        <v>1</v>
      </c>
    </row>
    <row r="16" spans="1:14" ht="35.1" customHeight="1" thickTop="1" thickBot="1" x14ac:dyDescent="0.3">
      <c r="A16" s="7" t="s">
        <v>10</v>
      </c>
      <c r="B16" s="7" t="s">
        <v>16</v>
      </c>
      <c r="C16" s="7" t="s">
        <v>16</v>
      </c>
      <c r="D16" s="7" t="s">
        <v>22</v>
      </c>
      <c r="E16" s="7" t="s">
        <v>23</v>
      </c>
      <c r="F16" s="7" t="s">
        <v>12</v>
      </c>
      <c r="G16" s="7" t="s">
        <v>25</v>
      </c>
      <c r="H16" s="7" t="s">
        <v>14</v>
      </c>
      <c r="I16" s="8" t="s">
        <v>24</v>
      </c>
      <c r="J16" s="9">
        <v>16900000000</v>
      </c>
      <c r="K16" s="9">
        <v>16900000000</v>
      </c>
      <c r="L16" s="9">
        <v>16900000000</v>
      </c>
      <c r="M16" s="14">
        <f t="shared" si="1"/>
        <v>0</v>
      </c>
      <c r="N16" s="15">
        <f t="shared" si="2"/>
        <v>1</v>
      </c>
    </row>
    <row r="17" spans="1:20" ht="35.1" customHeight="1" thickTop="1" thickBot="1" x14ac:dyDescent="0.3">
      <c r="A17" s="7" t="s">
        <v>10</v>
      </c>
      <c r="B17" s="7" t="s">
        <v>16</v>
      </c>
      <c r="C17" s="7" t="s">
        <v>22</v>
      </c>
      <c r="D17" s="7" t="s">
        <v>18</v>
      </c>
      <c r="E17" s="7" t="s">
        <v>26</v>
      </c>
      <c r="F17" s="7" t="s">
        <v>12</v>
      </c>
      <c r="G17" s="7" t="s">
        <v>13</v>
      </c>
      <c r="H17" s="7" t="s">
        <v>14</v>
      </c>
      <c r="I17" s="8" t="s">
        <v>27</v>
      </c>
      <c r="J17" s="9">
        <v>3536217000</v>
      </c>
      <c r="K17" s="9">
        <v>3536217000</v>
      </c>
      <c r="L17" s="9">
        <v>3536217000</v>
      </c>
      <c r="M17" s="14">
        <f t="shared" si="1"/>
        <v>0</v>
      </c>
      <c r="N17" s="15">
        <f t="shared" si="2"/>
        <v>1</v>
      </c>
    </row>
    <row r="18" spans="1:20" ht="35.1" customHeight="1" thickTop="1" thickBot="1" x14ac:dyDescent="0.3">
      <c r="A18" s="7" t="s">
        <v>10</v>
      </c>
      <c r="B18" s="7" t="s">
        <v>16</v>
      </c>
      <c r="C18" s="7" t="s">
        <v>22</v>
      </c>
      <c r="D18" s="7" t="s">
        <v>18</v>
      </c>
      <c r="E18" s="7" t="s">
        <v>28</v>
      </c>
      <c r="F18" s="7" t="s">
        <v>12</v>
      </c>
      <c r="G18" s="7" t="s">
        <v>13</v>
      </c>
      <c r="H18" s="7" t="s">
        <v>14</v>
      </c>
      <c r="I18" s="8" t="s">
        <v>29</v>
      </c>
      <c r="J18" s="9">
        <v>2983867116</v>
      </c>
      <c r="K18" s="9">
        <v>2983867116</v>
      </c>
      <c r="L18" s="9">
        <v>2983867116</v>
      </c>
      <c r="M18" s="14">
        <f t="shared" si="1"/>
        <v>0</v>
      </c>
      <c r="N18" s="15">
        <f t="shared" si="2"/>
        <v>1</v>
      </c>
    </row>
    <row r="19" spans="1:20" ht="35.1" customHeight="1" thickTop="1" thickBot="1" x14ac:dyDescent="0.3">
      <c r="A19" s="26" t="s">
        <v>30</v>
      </c>
      <c r="B19" s="26"/>
      <c r="C19" s="26"/>
      <c r="D19" s="26"/>
      <c r="E19" s="26"/>
      <c r="F19" s="26"/>
      <c r="G19" s="26"/>
      <c r="H19" s="26"/>
      <c r="I19" s="27" t="s">
        <v>55</v>
      </c>
      <c r="J19" s="28">
        <f>SUM(J20:J28)</f>
        <v>72672500233.5</v>
      </c>
      <c r="K19" s="28">
        <f t="shared" ref="K19:L19" si="6">SUM(K20:K28)</f>
        <v>72665885882.5</v>
      </c>
      <c r="L19" s="28">
        <f t="shared" si="6"/>
        <v>72665885882.5</v>
      </c>
      <c r="M19" s="29">
        <f t="shared" si="1"/>
        <v>6614351</v>
      </c>
      <c r="N19" s="30">
        <f t="shared" si="2"/>
        <v>0.99990898412771345</v>
      </c>
    </row>
    <row r="20" spans="1:20" ht="81" customHeight="1" thickTop="1" thickBot="1" x14ac:dyDescent="0.3">
      <c r="A20" s="7" t="s">
        <v>30</v>
      </c>
      <c r="B20" s="7" t="s">
        <v>31</v>
      </c>
      <c r="C20" s="7" t="s">
        <v>32</v>
      </c>
      <c r="D20" s="7" t="s">
        <v>33</v>
      </c>
      <c r="E20" s="7"/>
      <c r="F20" s="7" t="s">
        <v>12</v>
      </c>
      <c r="G20" s="7" t="s">
        <v>25</v>
      </c>
      <c r="H20" s="7" t="s">
        <v>14</v>
      </c>
      <c r="I20" s="8" t="s">
        <v>34</v>
      </c>
      <c r="J20" s="9">
        <v>1000000000</v>
      </c>
      <c r="K20" s="9">
        <v>1000000000</v>
      </c>
      <c r="L20" s="9">
        <v>1000000000</v>
      </c>
      <c r="M20" s="14">
        <f t="shared" si="1"/>
        <v>0</v>
      </c>
      <c r="N20" s="15">
        <f t="shared" si="2"/>
        <v>1</v>
      </c>
    </row>
    <row r="21" spans="1:20" ht="65.25" customHeight="1" thickTop="1" thickBot="1" x14ac:dyDescent="0.3">
      <c r="A21" s="7" t="s">
        <v>30</v>
      </c>
      <c r="B21" s="7" t="s">
        <v>35</v>
      </c>
      <c r="C21" s="7" t="s">
        <v>32</v>
      </c>
      <c r="D21" s="7" t="s">
        <v>36</v>
      </c>
      <c r="E21" s="7" t="s">
        <v>0</v>
      </c>
      <c r="F21" s="7" t="s">
        <v>12</v>
      </c>
      <c r="G21" s="7" t="s">
        <v>37</v>
      </c>
      <c r="H21" s="7" t="s">
        <v>14</v>
      </c>
      <c r="I21" s="8" t="s">
        <v>38</v>
      </c>
      <c r="J21" s="9">
        <v>297456000</v>
      </c>
      <c r="K21" s="9">
        <v>297456000</v>
      </c>
      <c r="L21" s="9">
        <v>297456000</v>
      </c>
      <c r="M21" s="14">
        <f t="shared" si="1"/>
        <v>0</v>
      </c>
      <c r="N21" s="15">
        <f t="shared" si="2"/>
        <v>1</v>
      </c>
    </row>
    <row r="22" spans="1:20" ht="57" customHeight="1" thickTop="1" thickBot="1" x14ac:dyDescent="0.3">
      <c r="A22" s="7" t="s">
        <v>30</v>
      </c>
      <c r="B22" s="7" t="s">
        <v>35</v>
      </c>
      <c r="C22" s="7" t="s">
        <v>32</v>
      </c>
      <c r="D22" s="7" t="s">
        <v>39</v>
      </c>
      <c r="E22" s="7"/>
      <c r="F22" s="7" t="s">
        <v>12</v>
      </c>
      <c r="G22" s="7" t="s">
        <v>25</v>
      </c>
      <c r="H22" s="7" t="s">
        <v>14</v>
      </c>
      <c r="I22" s="8" t="s">
        <v>40</v>
      </c>
      <c r="J22" s="9">
        <v>689514536.5</v>
      </c>
      <c r="K22" s="9">
        <v>689514536.5</v>
      </c>
      <c r="L22" s="9">
        <v>689514536.5</v>
      </c>
      <c r="M22" s="14">
        <f t="shared" si="1"/>
        <v>0</v>
      </c>
      <c r="N22" s="15">
        <f t="shared" si="2"/>
        <v>1</v>
      </c>
    </row>
    <row r="23" spans="1:20" ht="70.5" customHeight="1" thickTop="1" thickBot="1" x14ac:dyDescent="0.3">
      <c r="A23" s="7" t="s">
        <v>30</v>
      </c>
      <c r="B23" s="7" t="s">
        <v>35</v>
      </c>
      <c r="C23" s="7" t="s">
        <v>32</v>
      </c>
      <c r="D23" s="7" t="s">
        <v>41</v>
      </c>
      <c r="E23" s="7"/>
      <c r="F23" s="7" t="s">
        <v>12</v>
      </c>
      <c r="G23" s="7" t="s">
        <v>13</v>
      </c>
      <c r="H23" s="7" t="s">
        <v>14</v>
      </c>
      <c r="I23" s="8" t="s">
        <v>42</v>
      </c>
      <c r="J23" s="9">
        <v>29225000</v>
      </c>
      <c r="K23" s="9">
        <v>29225000</v>
      </c>
      <c r="L23" s="9">
        <v>29225000</v>
      </c>
      <c r="M23" s="14">
        <f t="shared" si="1"/>
        <v>0</v>
      </c>
      <c r="N23" s="15">
        <f t="shared" si="2"/>
        <v>1</v>
      </c>
    </row>
    <row r="24" spans="1:20" ht="57.75" thickTop="1" thickBot="1" x14ac:dyDescent="0.3">
      <c r="A24" s="7" t="s">
        <v>30</v>
      </c>
      <c r="B24" s="7" t="s">
        <v>35</v>
      </c>
      <c r="C24" s="7" t="s">
        <v>32</v>
      </c>
      <c r="D24" s="7" t="s">
        <v>41</v>
      </c>
      <c r="E24" s="7"/>
      <c r="F24" s="7" t="s">
        <v>12</v>
      </c>
      <c r="G24" s="7" t="s">
        <v>25</v>
      </c>
      <c r="H24" s="7" t="s">
        <v>14</v>
      </c>
      <c r="I24" s="8" t="s">
        <v>42</v>
      </c>
      <c r="J24" s="9">
        <v>27766035.5</v>
      </c>
      <c r="K24" s="9">
        <v>21151684.5</v>
      </c>
      <c r="L24" s="9">
        <v>21151684.5</v>
      </c>
      <c r="M24" s="14">
        <f t="shared" si="1"/>
        <v>6614351</v>
      </c>
      <c r="N24" s="15">
        <f t="shared" si="2"/>
        <v>0.76178266429141461</v>
      </c>
    </row>
    <row r="25" spans="1:20" ht="69" thickTop="1" thickBot="1" x14ac:dyDescent="0.3">
      <c r="A25" s="7" t="s">
        <v>30</v>
      </c>
      <c r="B25" s="7" t="s">
        <v>35</v>
      </c>
      <c r="C25" s="7" t="s">
        <v>32</v>
      </c>
      <c r="D25" s="7" t="s">
        <v>43</v>
      </c>
      <c r="E25" s="7"/>
      <c r="F25" s="7" t="s">
        <v>12</v>
      </c>
      <c r="G25" s="7" t="s">
        <v>25</v>
      </c>
      <c r="H25" s="7" t="s">
        <v>14</v>
      </c>
      <c r="I25" s="8" t="s">
        <v>44</v>
      </c>
      <c r="J25" s="9">
        <v>8944155336</v>
      </c>
      <c r="K25" s="9">
        <v>8944155336</v>
      </c>
      <c r="L25" s="9">
        <v>8944155336</v>
      </c>
      <c r="M25" s="14">
        <f t="shared" si="1"/>
        <v>0</v>
      </c>
      <c r="N25" s="15">
        <f t="shared" si="2"/>
        <v>1</v>
      </c>
    </row>
    <row r="26" spans="1:20" ht="46.5" thickTop="1" thickBot="1" x14ac:dyDescent="0.3">
      <c r="A26" s="7" t="s">
        <v>30</v>
      </c>
      <c r="B26" s="7" t="s">
        <v>35</v>
      </c>
      <c r="C26" s="7" t="s">
        <v>32</v>
      </c>
      <c r="D26" s="7" t="s">
        <v>45</v>
      </c>
      <c r="E26" s="7"/>
      <c r="F26" s="7" t="s">
        <v>12</v>
      </c>
      <c r="G26" s="7" t="s">
        <v>25</v>
      </c>
      <c r="H26" s="7" t="s">
        <v>14</v>
      </c>
      <c r="I26" s="8" t="s">
        <v>46</v>
      </c>
      <c r="J26" s="9">
        <v>159160</v>
      </c>
      <c r="K26" s="9">
        <v>159160</v>
      </c>
      <c r="L26" s="9">
        <v>159160</v>
      </c>
      <c r="M26" s="14">
        <f t="shared" si="1"/>
        <v>0</v>
      </c>
      <c r="N26" s="15">
        <f t="shared" si="2"/>
        <v>1</v>
      </c>
    </row>
    <row r="27" spans="1:20" ht="57.75" thickTop="1" thickBot="1" x14ac:dyDescent="0.3">
      <c r="A27" s="7" t="s">
        <v>30</v>
      </c>
      <c r="B27" s="7" t="s">
        <v>35</v>
      </c>
      <c r="C27" s="7" t="s">
        <v>32</v>
      </c>
      <c r="D27" s="7" t="s">
        <v>47</v>
      </c>
      <c r="E27" s="7"/>
      <c r="F27" s="7" t="s">
        <v>12</v>
      </c>
      <c r="G27" s="7" t="s">
        <v>25</v>
      </c>
      <c r="H27" s="7" t="s">
        <v>14</v>
      </c>
      <c r="I27" s="8" t="s">
        <v>48</v>
      </c>
      <c r="J27" s="9">
        <v>1684224165.5</v>
      </c>
      <c r="K27" s="9">
        <v>1684224165.5</v>
      </c>
      <c r="L27" s="9">
        <v>1684224165.5</v>
      </c>
      <c r="M27" s="14">
        <f t="shared" si="1"/>
        <v>0</v>
      </c>
      <c r="N27" s="15">
        <f t="shared" si="2"/>
        <v>1</v>
      </c>
    </row>
    <row r="28" spans="1:20" ht="50.25" customHeight="1" thickTop="1" thickBot="1" x14ac:dyDescent="0.3">
      <c r="A28" s="7" t="s">
        <v>30</v>
      </c>
      <c r="B28" s="7" t="s">
        <v>35</v>
      </c>
      <c r="C28" s="7" t="s">
        <v>32</v>
      </c>
      <c r="D28" s="7" t="s">
        <v>49</v>
      </c>
      <c r="E28" s="7"/>
      <c r="F28" s="7" t="s">
        <v>12</v>
      </c>
      <c r="G28" s="7" t="s">
        <v>13</v>
      </c>
      <c r="H28" s="7" t="s">
        <v>14</v>
      </c>
      <c r="I28" s="8" t="s">
        <v>50</v>
      </c>
      <c r="J28" s="9">
        <v>60000000000</v>
      </c>
      <c r="K28" s="9">
        <v>60000000000</v>
      </c>
      <c r="L28" s="9">
        <v>60000000000</v>
      </c>
      <c r="M28" s="14">
        <f t="shared" si="1"/>
        <v>0</v>
      </c>
      <c r="N28" s="15">
        <f t="shared" si="2"/>
        <v>1</v>
      </c>
    </row>
    <row r="29" spans="1:20" ht="39" customHeight="1" thickTop="1" thickBot="1" x14ac:dyDescent="0.3">
      <c r="A29" s="7"/>
      <c r="B29" s="7"/>
      <c r="C29" s="7"/>
      <c r="D29" s="7"/>
      <c r="E29" s="7"/>
      <c r="F29" s="7"/>
      <c r="G29" s="7"/>
      <c r="H29" s="7"/>
      <c r="I29" s="8" t="s">
        <v>65</v>
      </c>
      <c r="J29" s="9">
        <f>+J7+J19</f>
        <v>106950368265.59</v>
      </c>
      <c r="K29" s="9">
        <f t="shared" ref="K29:L29" si="7">+K7+K19</f>
        <v>106943753912.59</v>
      </c>
      <c r="L29" s="9">
        <f t="shared" si="7"/>
        <v>106943753912.59</v>
      </c>
      <c r="M29" s="14">
        <f t="shared" si="1"/>
        <v>6614353</v>
      </c>
      <c r="N29" s="15">
        <f t="shared" si="2"/>
        <v>0.9999381549301114</v>
      </c>
    </row>
    <row r="30" spans="1:20" ht="15.75" thickTop="1" x14ac:dyDescent="0.25">
      <c r="A30" s="18" t="s">
        <v>62</v>
      </c>
      <c r="B30" s="18"/>
      <c r="C30" s="18"/>
      <c r="D30" s="18"/>
      <c r="E30" s="19"/>
      <c r="F30" s="19"/>
      <c r="G30" s="19"/>
      <c r="H30" s="19"/>
      <c r="I30" s="20"/>
      <c r="J30" s="20"/>
      <c r="K30" s="21"/>
      <c r="L30" s="22"/>
      <c r="M30" s="23"/>
      <c r="N30" s="23"/>
      <c r="O30" s="23"/>
      <c r="P30" s="23"/>
      <c r="Q30" s="23"/>
      <c r="R30" s="23"/>
      <c r="S30" s="23"/>
      <c r="T30" s="23"/>
    </row>
    <row r="31" spans="1:20" ht="14.25" customHeight="1" x14ac:dyDescent="0.25">
      <c r="A31" s="19" t="s">
        <v>63</v>
      </c>
      <c r="B31" s="19"/>
      <c r="C31" s="19"/>
      <c r="D31" s="19"/>
      <c r="E31" s="19"/>
      <c r="F31" s="19"/>
      <c r="G31" s="19"/>
      <c r="H31" s="19"/>
      <c r="I31" s="24"/>
      <c r="J31" s="24"/>
      <c r="K31" s="25"/>
      <c r="L31" s="23"/>
      <c r="M31" s="23"/>
      <c r="N31" s="23"/>
      <c r="O31" s="23"/>
      <c r="P31" s="23"/>
      <c r="Q31" s="23"/>
      <c r="R31" s="23"/>
      <c r="S31" s="23"/>
      <c r="T31" s="23"/>
    </row>
    <row r="32" spans="1:20" ht="14.25" customHeight="1" x14ac:dyDescent="0.25">
      <c r="A32" s="19" t="s">
        <v>64</v>
      </c>
      <c r="B32" s="19"/>
      <c r="C32" s="19"/>
      <c r="D32" s="19"/>
      <c r="E32" s="19"/>
      <c r="F32" s="19"/>
      <c r="G32" s="19"/>
      <c r="H32" s="19"/>
      <c r="I32" s="24"/>
      <c r="J32" s="24"/>
      <c r="K32" s="25"/>
      <c r="L32" s="23"/>
      <c r="M32" s="23"/>
      <c r="N32" s="23"/>
      <c r="O32" s="23"/>
      <c r="P32" s="23"/>
      <c r="Q32" s="23"/>
      <c r="R32" s="23"/>
      <c r="S32" s="23"/>
      <c r="T32" s="23"/>
    </row>
    <row r="33" spans="13:14" ht="39" customHeight="1" x14ac:dyDescent="0.25">
      <c r="M33" s="4"/>
      <c r="N33" s="3"/>
    </row>
    <row r="34" spans="13:14" ht="40.5" customHeight="1" x14ac:dyDescent="0.25">
      <c r="M34" s="4"/>
      <c r="N34" s="3"/>
    </row>
    <row r="35" spans="13:14" x14ac:dyDescent="0.25">
      <c r="M35" s="4"/>
      <c r="N35" s="3"/>
    </row>
    <row r="36" spans="13:14" x14ac:dyDescent="0.25">
      <c r="M36" s="4"/>
      <c r="N36" s="3"/>
    </row>
    <row r="37" spans="13:14" x14ac:dyDescent="0.25">
      <c r="M37" s="4"/>
      <c r="N37" s="3"/>
    </row>
    <row r="38" spans="13:14" x14ac:dyDescent="0.25">
      <c r="M38" s="4"/>
      <c r="N38" s="3"/>
    </row>
    <row r="39" spans="13:14" x14ac:dyDescent="0.25">
      <c r="M39" s="4"/>
      <c r="N39" s="3"/>
    </row>
    <row r="40" spans="13:14" x14ac:dyDescent="0.25">
      <c r="M40" s="4"/>
      <c r="N40" s="4"/>
    </row>
    <row r="41" spans="13:14" x14ac:dyDescent="0.25">
      <c r="M41" s="4"/>
      <c r="N41" s="4"/>
    </row>
    <row r="42" spans="13:14" x14ac:dyDescent="0.25">
      <c r="M42" s="4"/>
      <c r="N42" s="4"/>
    </row>
    <row r="43" spans="13:14" x14ac:dyDescent="0.25">
      <c r="M43" s="4"/>
      <c r="N43" s="4"/>
    </row>
    <row r="44" spans="13:14" x14ac:dyDescent="0.25">
      <c r="M44" s="4"/>
      <c r="N44" s="4"/>
    </row>
    <row r="45" spans="13:14" x14ac:dyDescent="0.25">
      <c r="M45" s="4"/>
      <c r="N45" s="4"/>
    </row>
    <row r="46" spans="13:14" x14ac:dyDescent="0.25">
      <c r="M46" s="5"/>
      <c r="N46" s="5"/>
    </row>
  </sheetData>
  <mergeCells count="4">
    <mergeCell ref="A2:N2"/>
    <mergeCell ref="A3:N3"/>
    <mergeCell ref="A4:N4"/>
    <mergeCell ref="K5:N5"/>
  </mergeCells>
  <printOptions horizontalCentered="1"/>
  <pageMargins left="0.78740157480314965" right="0.19685039370078741" top="0.78740157480314965" bottom="0.78740157480314965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PRESUPUESTALES</vt:lpstr>
      <vt:lpstr>'RESERVAS PRESUPUESTALES'!Títulos_a_imprimir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2020-11-05T00:05:56Z</cp:lastPrinted>
  <dcterms:created xsi:type="dcterms:W3CDTF">2020-11-02T15:17:15Z</dcterms:created>
  <dcterms:modified xsi:type="dcterms:W3CDTF">2020-11-05T00:06:04Z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