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OCTUBRE DE 2019\PDF\"/>
    </mc:Choice>
  </mc:AlternateContent>
  <bookViews>
    <workbookView xWindow="240" yWindow="120" windowWidth="18060" windowHeight="7050"/>
  </bookViews>
  <sheets>
    <sheet name="DIRECCIÓN GRAL DE COMERCIO EXT." sheetId="1" r:id="rId1"/>
  </sheets>
  <calcPr calcId="152511"/>
</workbook>
</file>

<file path=xl/calcChain.xml><?xml version="1.0" encoding="utf-8"?>
<calcChain xmlns="http://schemas.openxmlformats.org/spreadsheetml/2006/main">
  <c r="U22" i="1" l="1"/>
  <c r="V18" i="1"/>
  <c r="U18" i="1"/>
  <c r="V13" i="1"/>
  <c r="U12" i="1"/>
  <c r="U10" i="1"/>
  <c r="O22" i="1"/>
  <c r="X22" i="1" s="1"/>
  <c r="O20" i="1"/>
  <c r="X20" i="1" s="1"/>
  <c r="O18" i="1"/>
  <c r="X18" i="1" s="1"/>
  <c r="O16" i="1"/>
  <c r="X16" i="1" s="1"/>
  <c r="O15" i="1"/>
  <c r="X15" i="1" s="1"/>
  <c r="O13" i="1"/>
  <c r="W13" i="1" s="1"/>
  <c r="O12" i="1"/>
  <c r="X12" i="1" s="1"/>
  <c r="O11" i="1"/>
  <c r="X11" i="1" s="1"/>
  <c r="O10" i="1"/>
  <c r="X10" i="1" s="1"/>
  <c r="T21" i="1"/>
  <c r="S21" i="1"/>
  <c r="R21" i="1"/>
  <c r="Q21" i="1"/>
  <c r="P21" i="1"/>
  <c r="N21" i="1"/>
  <c r="M21" i="1"/>
  <c r="O21" i="1" s="1"/>
  <c r="L21" i="1"/>
  <c r="K21" i="1"/>
  <c r="J21" i="1"/>
  <c r="T19" i="1"/>
  <c r="S19" i="1"/>
  <c r="R19" i="1"/>
  <c r="Q19" i="1"/>
  <c r="P19" i="1"/>
  <c r="N19" i="1"/>
  <c r="M19" i="1"/>
  <c r="O19" i="1" s="1"/>
  <c r="L19" i="1"/>
  <c r="K19" i="1"/>
  <c r="J19" i="1"/>
  <c r="T17" i="1"/>
  <c r="S17" i="1"/>
  <c r="R17" i="1"/>
  <c r="Q17" i="1"/>
  <c r="P17" i="1"/>
  <c r="N17" i="1"/>
  <c r="M17" i="1"/>
  <c r="O17" i="1" s="1"/>
  <c r="L17" i="1"/>
  <c r="K17" i="1"/>
  <c r="J17" i="1"/>
  <c r="T14" i="1"/>
  <c r="S14" i="1"/>
  <c r="R14" i="1"/>
  <c r="Q14" i="1"/>
  <c r="P14" i="1"/>
  <c r="N14" i="1"/>
  <c r="M14" i="1"/>
  <c r="O14" i="1" s="1"/>
  <c r="L14" i="1"/>
  <c r="K14" i="1"/>
  <c r="J14" i="1"/>
  <c r="T9" i="1"/>
  <c r="S9" i="1"/>
  <c r="R9" i="1"/>
  <c r="Q9" i="1"/>
  <c r="P9" i="1"/>
  <c r="N9" i="1"/>
  <c r="M9" i="1"/>
  <c r="O9" i="1" s="1"/>
  <c r="L9" i="1"/>
  <c r="K9" i="1"/>
  <c r="J9" i="1"/>
  <c r="W9" i="1" l="1"/>
  <c r="W17" i="1"/>
  <c r="W21" i="1"/>
  <c r="V10" i="1"/>
  <c r="X13" i="1"/>
  <c r="U20" i="1"/>
  <c r="X9" i="1"/>
  <c r="X17" i="1"/>
  <c r="X21" i="1"/>
  <c r="U16" i="1"/>
  <c r="U13" i="1"/>
  <c r="V22" i="1"/>
  <c r="X14" i="1"/>
  <c r="U14" i="1"/>
  <c r="V14" i="1"/>
  <c r="X19" i="1"/>
  <c r="U19" i="1"/>
  <c r="V19" i="1"/>
  <c r="W14" i="1"/>
  <c r="W19" i="1"/>
  <c r="V9" i="1"/>
  <c r="U9" i="1"/>
  <c r="V17" i="1"/>
  <c r="U17" i="1"/>
  <c r="V21" i="1"/>
  <c r="U21" i="1"/>
  <c r="U15" i="1"/>
  <c r="V11" i="1"/>
  <c r="V12" i="1"/>
  <c r="V15" i="1"/>
  <c r="V16" i="1"/>
  <c r="V20" i="1"/>
  <c r="W10" i="1"/>
  <c r="W11" i="1"/>
  <c r="W12" i="1"/>
  <c r="W15" i="1"/>
  <c r="W16" i="1"/>
  <c r="W18" i="1"/>
  <c r="W20" i="1"/>
  <c r="W22" i="1"/>
  <c r="U11" i="1"/>
  <c r="L8" i="1"/>
  <c r="L23" i="1" s="1"/>
  <c r="Q8" i="1"/>
  <c r="Q23" i="1" s="1"/>
  <c r="M8" i="1"/>
  <c r="R8" i="1"/>
  <c r="J8" i="1"/>
  <c r="J23" i="1" s="1"/>
  <c r="N8" i="1"/>
  <c r="N23" i="1" s="1"/>
  <c r="S8" i="1"/>
  <c r="K8" i="1"/>
  <c r="K23" i="1" s="1"/>
  <c r="P8" i="1"/>
  <c r="P23" i="1" s="1"/>
  <c r="T8" i="1"/>
  <c r="R23" i="1" l="1"/>
  <c r="S23" i="1"/>
  <c r="O8" i="1"/>
  <c r="M23" i="1"/>
  <c r="T23" i="1"/>
  <c r="X23" i="1" l="1"/>
  <c r="O23" i="1"/>
  <c r="U23" i="1" s="1"/>
  <c r="U8" i="1"/>
  <c r="V8" i="1"/>
  <c r="X8" i="1"/>
  <c r="W8" i="1"/>
  <c r="V23" i="1" l="1"/>
  <c r="W23" i="1"/>
</calcChain>
</file>

<file path=xl/sharedStrings.xml><?xml version="1.0" encoding="utf-8"?>
<sst xmlns="http://schemas.openxmlformats.org/spreadsheetml/2006/main" count="135" uniqueCount="64">
  <si>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</si>
  <si>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</si>
  <si>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</si>
  <si>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</si>
  <si>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</si>
  <si>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</si>
  <si>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</si>
  <si>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</si>
  <si>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</si>
  <si>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</si>
  <si>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</si>
  <si>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</si>
  <si>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</si>
  <si>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</si>
  <si>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</si>
  <si>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</si>
  <si>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</si>
  <si>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</si>
  <si>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</si>
  <si>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</si>
  <si>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</si>
  <si>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</si>
  <si>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</si>
  <si>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</si>
  <si>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</si>
  <si>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</si>
  <si>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</si>
  <si>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</si>
  <si>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</si>
  <si>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</si>
  <si>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</si>
  <si>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</si>
  <si>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</si>
  <si>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</si>
  <si>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</si>
  <si>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</si>
  <si>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</si>
  <si>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</si>
  <si>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</si>
  <si>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</si>
  <si>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</si>
  <si>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</si>
  <si>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</si>
  <si>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</si>
  <si>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</si>
  <si>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 xml:space="preserve">GASTOS DE INVERSIÓN </t>
  </si>
  <si>
    <t>GASTOS POR TRIBUTOS, MULTAS, SANCIONES E INTERESES DE MORA</t>
  </si>
  <si>
    <t xml:space="preserve">TOTAL PRESUPUESTO </t>
  </si>
  <si>
    <t xml:space="preserve">ADQUISICIÓN DE BIENES Y SERVICIOS </t>
  </si>
  <si>
    <t>TRANSFERENCIAS CORRIENTES</t>
  </si>
  <si>
    <t>APROPIACIÓN SIN COMPROMETER</t>
  </si>
  <si>
    <t xml:space="preserve">APR.VIGENTE DESPUES DE BLOQUEOS </t>
  </si>
  <si>
    <t>COMP/ APR</t>
  </si>
  <si>
    <t>OBLIG/ APR</t>
  </si>
  <si>
    <t>PAGO/ APR</t>
  </si>
  <si>
    <t>MINISTERIO DE COMERCIO INDUSTRIA Y TURISMO</t>
  </si>
  <si>
    <t>EJECUCIÓN PRESUPUESTAL ACUMULADA CON CORTE AL 31 DE OCTUBRE DE 2019</t>
  </si>
  <si>
    <t>GENERADO : NOVIEMBRE 01 DE 2019</t>
  </si>
  <si>
    <t xml:space="preserve">UNIDAD EJECUTORA 3501-02 DIRECCIÓN GENERAL DE COMERCIO EXTERIOR 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</si>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</sst>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9966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1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3" fillId="0" borderId="0" xfId="0" applyFont="1"/>
    <xf numFmtId="0" fontId="3" fillId="0" borderId="0" xfId="0" applyFont="1" applyAlignment="1">
      <alignment horizontal="left" readingOrder="1"/>
    </xf>
    <xf numFmtId="0" fontId="0" fillId="0" borderId="0" xfId="0"/>
    <xf numFmtId="0" fontId="1" fillId="0" borderId="0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0" fontId="4" fillId="0" borderId="1" xfId="0" applyNumberFormat="1" applyFont="1" applyFill="1" applyBorder="1" applyAlignment="1">
      <alignment horizontal="right" vertical="center" wrapText="1" readingOrder="1"/>
    </xf>
    <xf numFmtId="165" fontId="3" fillId="2" borderId="1" xfId="0" applyNumberFormat="1" applyFont="1" applyFill="1" applyBorder="1" applyAlignment="1">
      <alignment horizontal="right" vertical="center" wrapText="1" readingOrder="1"/>
    </xf>
    <xf numFmtId="165" fontId="4" fillId="2" borderId="1" xfId="0" applyNumberFormat="1" applyFont="1" applyFill="1" applyBorder="1" applyAlignment="1">
      <alignment horizontal="right" vertical="center" wrapText="1" readingOrder="1"/>
    </xf>
    <xf numFmtId="10" fontId="4" fillId="2" borderId="1" xfId="0" applyNumberFormat="1" applyFont="1" applyFill="1" applyBorder="1" applyAlignment="1">
      <alignment horizontal="right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257175</xdr:colOff>
      <xdr:row>3</xdr:row>
      <xdr:rowOff>9525</xdr:rowOff>
    </xdr:to>
    <xdr:pic>
      <xdr:nvPicPr>
        <xdr:cNvPr id="2" name="Imagen 1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78"/>
  <sheetViews>
    <sheetView showGridLines="0" tabSelected="1" workbookViewId="0">
      <selection activeCell="A8" sqref="A8"/>
    </sheetView>
  </sheetViews>
  <sheetFormatPr baseColWidth="10" defaultRowHeight="15" x14ac:dyDescent="0.25"/>
  <cols>
    <col min="1" max="1" width="4.5703125" customWidth="1"/>
    <col min="2" max="5" width="5.42578125" customWidth="1"/>
    <col min="6" max="6" width="7.42578125" customWidth="1"/>
    <col min="7" max="7" width="4.140625" customWidth="1"/>
    <col min="8" max="8" width="5.5703125" customWidth="1"/>
    <col min="9" max="9" width="27.5703125" customWidth="1"/>
    <col min="10" max="10" width="16.5703125" customWidth="1"/>
    <col min="11" max="11" width="15.140625" customWidth="1"/>
    <col min="12" max="12" width="12.7109375" customWidth="1"/>
    <col min="13" max="13" width="16.7109375" customWidth="1"/>
    <col min="14" max="14" width="13.85546875" customWidth="1"/>
    <col min="15" max="15" width="15.85546875" customWidth="1"/>
    <col min="16" max="16" width="16" customWidth="1"/>
    <col min="17" max="17" width="13.42578125" customWidth="1"/>
    <col min="18" max="18" width="15.140625" customWidth="1"/>
    <col min="19" max="19" width="16.28515625" customWidth="1"/>
    <col min="20" max="20" width="15.28515625" customWidth="1"/>
    <col min="21" max="21" width="14.5703125" customWidth="1"/>
    <col min="22" max="22" width="7.85546875" customWidth="1"/>
    <col min="23" max="23" width="7.42578125" customWidth="1"/>
    <col min="24" max="24" width="7.7109375" customWidth="1"/>
  </cols>
  <sheetData>
    <row r="3" spans="1:25" ht="15.75" x14ac:dyDescent="0.25">
      <c r="A3" s="25" t="s">
        <v>55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5" ht="15.75" x14ac:dyDescent="0.25">
      <c r="A4" s="25" t="s">
        <v>56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5" ht="15.75" x14ac:dyDescent="0.25">
      <c r="A5" s="25" t="s">
        <v>58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5" ht="15.75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/>
      <c r="P6" s="1" t="s">
        <v>0</v>
      </c>
      <c r="Q6" s="1" t="s">
        <v>0</v>
      </c>
      <c r="R6" s="1" t="s">
        <v>0</v>
      </c>
      <c r="S6" s="1" t="s">
        <v>0</v>
      </c>
      <c r="T6" s="1" t="s">
        <v>0</v>
      </c>
      <c r="U6" s="24" t="s">
        <v>57</v>
      </c>
    </row>
    <row r="7" spans="1:25" ht="41.25" customHeight="1" thickTop="1" thickBot="1" x14ac:dyDescent="0.3">
      <c r="A7" s="11" t="s">
        <v>1</v>
      </c>
      <c r="B7" s="11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1" t="s">
        <v>13</v>
      </c>
      <c r="N7" s="11" t="s">
        <v>14</v>
      </c>
      <c r="O7" s="11" t="s">
        <v>51</v>
      </c>
      <c r="P7" s="11" t="s">
        <v>15</v>
      </c>
      <c r="Q7" s="11" t="s">
        <v>16</v>
      </c>
      <c r="R7" s="11" t="s">
        <v>17</v>
      </c>
      <c r="S7" s="11" t="s">
        <v>18</v>
      </c>
      <c r="T7" s="11" t="s">
        <v>19</v>
      </c>
      <c r="U7" s="23" t="s">
        <v>50</v>
      </c>
      <c r="V7" s="23" t="s">
        <v>52</v>
      </c>
      <c r="W7" s="23" t="s">
        <v>53</v>
      </c>
      <c r="X7" s="23" t="s">
        <v>54</v>
      </c>
    </row>
    <row r="8" spans="1:25" ht="35.1" customHeight="1" thickTop="1" thickBot="1" x14ac:dyDescent="0.3">
      <c r="A8" s="6" t="s">
        <v>20</v>
      </c>
      <c r="B8" s="6"/>
      <c r="C8" s="6"/>
      <c r="D8" s="6"/>
      <c r="E8" s="6"/>
      <c r="F8" s="6"/>
      <c r="G8" s="6"/>
      <c r="H8" s="6"/>
      <c r="I8" s="7" t="s">
        <v>44</v>
      </c>
      <c r="J8" s="5">
        <f>+J9+J14+J17+J19</f>
        <v>14215899000</v>
      </c>
      <c r="K8" s="5">
        <f t="shared" ref="K8:T8" si="0">+K9+K14+K17+K19</f>
        <v>0</v>
      </c>
      <c r="L8" s="5">
        <f t="shared" si="0"/>
        <v>0</v>
      </c>
      <c r="M8" s="5">
        <f t="shared" si="0"/>
        <v>14215899000</v>
      </c>
      <c r="N8" s="5">
        <f t="shared" si="0"/>
        <v>20537761</v>
      </c>
      <c r="O8" s="17">
        <f t="shared" ref="O8:O13" si="1">+M8-N8</f>
        <v>14195361239</v>
      </c>
      <c r="P8" s="5">
        <f t="shared" si="0"/>
        <v>14172099339.73</v>
      </c>
      <c r="Q8" s="5">
        <f t="shared" si="0"/>
        <v>23261899.27</v>
      </c>
      <c r="R8" s="5">
        <f t="shared" si="0"/>
        <v>10495541949.9</v>
      </c>
      <c r="S8" s="5">
        <f t="shared" si="0"/>
        <v>10017806978.580002</v>
      </c>
      <c r="T8" s="5">
        <f t="shared" si="0"/>
        <v>10017806978.580002</v>
      </c>
      <c r="U8" s="18">
        <f t="shared" ref="U8:U13" si="2">+O8-R8</f>
        <v>3699819289.1000004</v>
      </c>
      <c r="V8" s="19">
        <f t="shared" ref="V8:V13" si="3">+R8/O8</f>
        <v>0.7393642030795804</v>
      </c>
      <c r="W8" s="19">
        <f t="shared" ref="W8:W13" si="4">+S8/O8</f>
        <v>0.70570990127798339</v>
      </c>
      <c r="X8" s="19">
        <f t="shared" ref="X8:X13" si="5">+T8/O8</f>
        <v>0.70570990127798339</v>
      </c>
      <c r="Y8" s="2"/>
    </row>
    <row r="9" spans="1:25" ht="35.1" customHeight="1" thickTop="1" thickBot="1" x14ac:dyDescent="0.3">
      <c r="A9" s="8" t="s">
        <v>20</v>
      </c>
      <c r="B9" s="8"/>
      <c r="C9" s="8"/>
      <c r="D9" s="8"/>
      <c r="E9" s="8"/>
      <c r="F9" s="8"/>
      <c r="G9" s="8"/>
      <c r="H9" s="8"/>
      <c r="I9" s="9" t="s">
        <v>43</v>
      </c>
      <c r="J9" s="10">
        <f>SUM(J10:J13)</f>
        <v>12231927000</v>
      </c>
      <c r="K9" s="10">
        <f t="shared" ref="K9:T9" si="6">SUM(K10:K13)</f>
        <v>0</v>
      </c>
      <c r="L9" s="10">
        <f t="shared" si="6"/>
        <v>0</v>
      </c>
      <c r="M9" s="10">
        <f t="shared" si="6"/>
        <v>12231927000</v>
      </c>
      <c r="N9" s="10">
        <f t="shared" si="6"/>
        <v>20537761</v>
      </c>
      <c r="O9" s="20">
        <f t="shared" si="1"/>
        <v>12211389239</v>
      </c>
      <c r="P9" s="10">
        <f t="shared" si="6"/>
        <v>12211389239</v>
      </c>
      <c r="Q9" s="10">
        <f t="shared" si="6"/>
        <v>0</v>
      </c>
      <c r="R9" s="10">
        <f t="shared" si="6"/>
        <v>8720935412</v>
      </c>
      <c r="S9" s="10">
        <f t="shared" si="6"/>
        <v>8707198261.0400009</v>
      </c>
      <c r="T9" s="10">
        <f t="shared" si="6"/>
        <v>8707198261.0400009</v>
      </c>
      <c r="U9" s="21">
        <f t="shared" si="2"/>
        <v>3490453827</v>
      </c>
      <c r="V9" s="22">
        <f t="shared" si="3"/>
        <v>0.71416406776614749</v>
      </c>
      <c r="W9" s="22">
        <f t="shared" si="4"/>
        <v>0.71303912197241859</v>
      </c>
      <c r="X9" s="22">
        <f t="shared" si="5"/>
        <v>0.71303912197241859</v>
      </c>
      <c r="Y9" s="2"/>
    </row>
    <row r="10" spans="1:25" ht="35.1" customHeight="1" thickTop="1" thickBot="1" x14ac:dyDescent="0.3">
      <c r="A10" s="6" t="s">
        <v>20</v>
      </c>
      <c r="B10" s="6" t="s">
        <v>21</v>
      </c>
      <c r="C10" s="6" t="s">
        <v>21</v>
      </c>
      <c r="D10" s="6" t="s">
        <v>21</v>
      </c>
      <c r="E10" s="6"/>
      <c r="F10" s="6" t="s">
        <v>22</v>
      </c>
      <c r="G10" s="6" t="s">
        <v>40</v>
      </c>
      <c r="H10" s="6" t="s">
        <v>31</v>
      </c>
      <c r="I10" s="7" t="s">
        <v>23</v>
      </c>
      <c r="J10" s="5">
        <v>7885529000</v>
      </c>
      <c r="K10" s="5">
        <v>0</v>
      </c>
      <c r="L10" s="5">
        <v>0</v>
      </c>
      <c r="M10" s="5">
        <v>7885529000</v>
      </c>
      <c r="N10" s="5">
        <v>0</v>
      </c>
      <c r="O10" s="17">
        <f t="shared" si="1"/>
        <v>7885529000</v>
      </c>
      <c r="P10" s="5">
        <v>7885529000</v>
      </c>
      <c r="Q10" s="5">
        <v>0</v>
      </c>
      <c r="R10" s="5">
        <v>5838145339.9399996</v>
      </c>
      <c r="S10" s="5">
        <v>5830390330.3400002</v>
      </c>
      <c r="T10" s="5">
        <v>5830390330.3400002</v>
      </c>
      <c r="U10" s="18">
        <f t="shared" si="2"/>
        <v>2047383660.0600004</v>
      </c>
      <c r="V10" s="19">
        <f t="shared" si="3"/>
        <v>0.74036191356851255</v>
      </c>
      <c r="W10" s="19">
        <f t="shared" si="4"/>
        <v>0.73937846533060747</v>
      </c>
      <c r="X10" s="19">
        <f t="shared" si="5"/>
        <v>0.73937846533060747</v>
      </c>
      <c r="Y10" s="2"/>
    </row>
    <row r="11" spans="1:25" ht="35.1" customHeight="1" thickTop="1" thickBot="1" x14ac:dyDescent="0.3">
      <c r="A11" s="6" t="s">
        <v>20</v>
      </c>
      <c r="B11" s="6" t="s">
        <v>21</v>
      </c>
      <c r="C11" s="6" t="s">
        <v>21</v>
      </c>
      <c r="D11" s="6" t="s">
        <v>24</v>
      </c>
      <c r="E11" s="6"/>
      <c r="F11" s="6" t="s">
        <v>22</v>
      </c>
      <c r="G11" s="6" t="s">
        <v>40</v>
      </c>
      <c r="H11" s="6" t="s">
        <v>31</v>
      </c>
      <c r="I11" s="7" t="s">
        <v>25</v>
      </c>
      <c r="J11" s="5">
        <v>2890783000</v>
      </c>
      <c r="K11" s="5">
        <v>0</v>
      </c>
      <c r="L11" s="5">
        <v>0</v>
      </c>
      <c r="M11" s="5">
        <v>2890783000</v>
      </c>
      <c r="N11" s="5">
        <v>0</v>
      </c>
      <c r="O11" s="17">
        <f t="shared" si="1"/>
        <v>2890783000</v>
      </c>
      <c r="P11" s="5">
        <v>2890783000</v>
      </c>
      <c r="Q11" s="5">
        <v>0</v>
      </c>
      <c r="R11" s="5">
        <v>2205813319</v>
      </c>
      <c r="S11" s="5">
        <v>2205813319</v>
      </c>
      <c r="T11" s="5">
        <v>2205813319</v>
      </c>
      <c r="U11" s="18">
        <f t="shared" si="2"/>
        <v>684969681</v>
      </c>
      <c r="V11" s="19">
        <f t="shared" si="3"/>
        <v>0.76305046729553894</v>
      </c>
      <c r="W11" s="19">
        <f t="shared" si="4"/>
        <v>0.76305046729553894</v>
      </c>
      <c r="X11" s="19">
        <f t="shared" si="5"/>
        <v>0.76305046729553894</v>
      </c>
      <c r="Y11" s="2"/>
    </row>
    <row r="12" spans="1:25" ht="35.1" customHeight="1" thickTop="1" thickBot="1" x14ac:dyDescent="0.3">
      <c r="A12" s="6" t="s">
        <v>20</v>
      </c>
      <c r="B12" s="6" t="s">
        <v>21</v>
      </c>
      <c r="C12" s="6" t="s">
        <v>21</v>
      </c>
      <c r="D12" s="6" t="s">
        <v>26</v>
      </c>
      <c r="E12" s="6"/>
      <c r="F12" s="6" t="s">
        <v>22</v>
      </c>
      <c r="G12" s="6" t="s">
        <v>40</v>
      </c>
      <c r="H12" s="6" t="s">
        <v>31</v>
      </c>
      <c r="I12" s="7" t="s">
        <v>27</v>
      </c>
      <c r="J12" s="5">
        <v>1064594000</v>
      </c>
      <c r="K12" s="5">
        <v>0</v>
      </c>
      <c r="L12" s="5">
        <v>0</v>
      </c>
      <c r="M12" s="5">
        <v>1064594000</v>
      </c>
      <c r="N12" s="5">
        <v>0</v>
      </c>
      <c r="O12" s="17">
        <f t="shared" si="1"/>
        <v>1064594000</v>
      </c>
      <c r="P12" s="5">
        <v>1064594000</v>
      </c>
      <c r="Q12" s="5">
        <v>0</v>
      </c>
      <c r="R12" s="5">
        <v>676976753.05999994</v>
      </c>
      <c r="S12" s="5">
        <v>670994611.70000005</v>
      </c>
      <c r="T12" s="5">
        <v>670994611.70000005</v>
      </c>
      <c r="U12" s="18">
        <f t="shared" si="2"/>
        <v>387617246.94000006</v>
      </c>
      <c r="V12" s="19">
        <f t="shared" si="3"/>
        <v>0.63590134178851276</v>
      </c>
      <c r="W12" s="19">
        <f t="shared" si="4"/>
        <v>0.63028216550159033</v>
      </c>
      <c r="X12" s="19">
        <f t="shared" si="5"/>
        <v>0.63028216550159033</v>
      </c>
      <c r="Y12" s="2"/>
    </row>
    <row r="13" spans="1:25" ht="35.1" customHeight="1" thickTop="1" thickBot="1" x14ac:dyDescent="0.3">
      <c r="A13" s="6" t="s">
        <v>20</v>
      </c>
      <c r="B13" s="6" t="s">
        <v>21</v>
      </c>
      <c r="C13" s="6" t="s">
        <v>21</v>
      </c>
      <c r="D13" s="6" t="s">
        <v>30</v>
      </c>
      <c r="E13" s="6"/>
      <c r="F13" s="6" t="s">
        <v>22</v>
      </c>
      <c r="G13" s="6" t="s">
        <v>40</v>
      </c>
      <c r="H13" s="6" t="s">
        <v>31</v>
      </c>
      <c r="I13" s="7" t="s">
        <v>41</v>
      </c>
      <c r="J13" s="5">
        <v>391021000</v>
      </c>
      <c r="K13" s="5">
        <v>0</v>
      </c>
      <c r="L13" s="5">
        <v>0</v>
      </c>
      <c r="M13" s="5">
        <v>391021000</v>
      </c>
      <c r="N13" s="5">
        <v>20537761</v>
      </c>
      <c r="O13" s="17">
        <f t="shared" si="1"/>
        <v>370483239</v>
      </c>
      <c r="P13" s="5">
        <v>370483239</v>
      </c>
      <c r="Q13" s="5">
        <v>0</v>
      </c>
      <c r="R13" s="5">
        <v>0</v>
      </c>
      <c r="S13" s="5">
        <v>0</v>
      </c>
      <c r="T13" s="5">
        <v>0</v>
      </c>
      <c r="U13" s="18">
        <f t="shared" si="2"/>
        <v>370483239</v>
      </c>
      <c r="V13" s="19">
        <f t="shared" si="3"/>
        <v>0</v>
      </c>
      <c r="W13" s="19">
        <f t="shared" si="4"/>
        <v>0</v>
      </c>
      <c r="X13" s="19">
        <f t="shared" si="5"/>
        <v>0</v>
      </c>
      <c r="Y13" s="2"/>
    </row>
    <row r="14" spans="1:25" ht="35.1" customHeight="1" thickTop="1" thickBot="1" x14ac:dyDescent="0.3">
      <c r="A14" s="8" t="s">
        <v>20</v>
      </c>
      <c r="B14" s="8"/>
      <c r="C14" s="8"/>
      <c r="D14" s="8"/>
      <c r="E14" s="8"/>
      <c r="F14" s="8"/>
      <c r="G14" s="8"/>
      <c r="H14" s="8"/>
      <c r="I14" s="9" t="s">
        <v>48</v>
      </c>
      <c r="J14" s="10">
        <f>+J15+J16</f>
        <v>1861014000</v>
      </c>
      <c r="K14" s="10">
        <f t="shared" ref="K14:T14" si="7">+K15+K16</f>
        <v>0</v>
      </c>
      <c r="L14" s="10">
        <f t="shared" si="7"/>
        <v>0</v>
      </c>
      <c r="M14" s="10">
        <f t="shared" si="7"/>
        <v>1861014000</v>
      </c>
      <c r="N14" s="10">
        <f t="shared" si="7"/>
        <v>0</v>
      </c>
      <c r="O14" s="20">
        <f t="shared" ref="O14:O22" si="8">+M14-N14</f>
        <v>1861014000</v>
      </c>
      <c r="P14" s="10">
        <f t="shared" si="7"/>
        <v>1840024100.73</v>
      </c>
      <c r="Q14" s="10">
        <f t="shared" si="7"/>
        <v>20989899.27</v>
      </c>
      <c r="R14" s="10">
        <f t="shared" si="7"/>
        <v>1748224343.9000001</v>
      </c>
      <c r="S14" s="10">
        <f t="shared" si="7"/>
        <v>1284226523.54</v>
      </c>
      <c r="T14" s="10">
        <f t="shared" si="7"/>
        <v>1284226523.54</v>
      </c>
      <c r="U14" s="21">
        <f t="shared" ref="U14:U23" si="9">+O14-R14</f>
        <v>112789656.0999999</v>
      </c>
      <c r="V14" s="22">
        <f t="shared" ref="V14:V23" si="10">+R14/O14</f>
        <v>0.93939344029652661</v>
      </c>
      <c r="W14" s="22">
        <f t="shared" ref="W14:W23" si="11">+S14/O14</f>
        <v>0.69006816904117863</v>
      </c>
      <c r="X14" s="22">
        <f t="shared" ref="X14:X23" si="12">+T14/O14</f>
        <v>0.69006816904117863</v>
      </c>
      <c r="Y14" s="2"/>
    </row>
    <row r="15" spans="1:25" ht="35.1" customHeight="1" thickTop="1" thickBot="1" x14ac:dyDescent="0.3">
      <c r="A15" s="6" t="s">
        <v>20</v>
      </c>
      <c r="B15" s="6" t="s">
        <v>24</v>
      </c>
      <c r="C15" s="6" t="s">
        <v>21</v>
      </c>
      <c r="D15" s="6"/>
      <c r="E15" s="6"/>
      <c r="F15" s="6" t="s">
        <v>22</v>
      </c>
      <c r="G15" s="6" t="s">
        <v>40</v>
      </c>
      <c r="H15" s="6" t="s">
        <v>31</v>
      </c>
      <c r="I15" s="7" t="s">
        <v>28</v>
      </c>
      <c r="J15" s="5">
        <v>8000000</v>
      </c>
      <c r="K15" s="5">
        <v>0</v>
      </c>
      <c r="L15" s="5">
        <v>0</v>
      </c>
      <c r="M15" s="5">
        <v>8000000</v>
      </c>
      <c r="N15" s="5">
        <v>0</v>
      </c>
      <c r="O15" s="17">
        <f t="shared" si="8"/>
        <v>8000000</v>
      </c>
      <c r="P15" s="5">
        <v>0</v>
      </c>
      <c r="Q15" s="5">
        <v>8000000</v>
      </c>
      <c r="R15" s="5">
        <v>0</v>
      </c>
      <c r="S15" s="5">
        <v>0</v>
      </c>
      <c r="T15" s="5">
        <v>0</v>
      </c>
      <c r="U15" s="18">
        <f t="shared" si="9"/>
        <v>8000000</v>
      </c>
      <c r="V15" s="19">
        <f t="shared" si="10"/>
        <v>0</v>
      </c>
      <c r="W15" s="19">
        <f t="shared" si="11"/>
        <v>0</v>
      </c>
      <c r="X15" s="19">
        <f t="shared" si="12"/>
        <v>0</v>
      </c>
      <c r="Y15" s="2"/>
    </row>
    <row r="16" spans="1:25" ht="35.1" customHeight="1" thickTop="1" thickBot="1" x14ac:dyDescent="0.3">
      <c r="A16" s="6" t="s">
        <v>20</v>
      </c>
      <c r="B16" s="6" t="s">
        <v>24</v>
      </c>
      <c r="C16" s="6" t="s">
        <v>24</v>
      </c>
      <c r="D16" s="6"/>
      <c r="E16" s="6"/>
      <c r="F16" s="6" t="s">
        <v>22</v>
      </c>
      <c r="G16" s="6" t="s">
        <v>40</v>
      </c>
      <c r="H16" s="6" t="s">
        <v>31</v>
      </c>
      <c r="I16" s="7" t="s">
        <v>29</v>
      </c>
      <c r="J16" s="5">
        <v>1853014000</v>
      </c>
      <c r="K16" s="5">
        <v>0</v>
      </c>
      <c r="L16" s="5">
        <v>0</v>
      </c>
      <c r="M16" s="5">
        <v>1853014000</v>
      </c>
      <c r="N16" s="5">
        <v>0</v>
      </c>
      <c r="O16" s="17">
        <f t="shared" si="8"/>
        <v>1853014000</v>
      </c>
      <c r="P16" s="5">
        <v>1840024100.73</v>
      </c>
      <c r="Q16" s="5">
        <v>12989899.27</v>
      </c>
      <c r="R16" s="5">
        <v>1748224343.9000001</v>
      </c>
      <c r="S16" s="5">
        <v>1284226523.54</v>
      </c>
      <c r="T16" s="5">
        <v>1284226523.54</v>
      </c>
      <c r="U16" s="18">
        <f t="shared" si="9"/>
        <v>104789656.0999999</v>
      </c>
      <c r="V16" s="19">
        <f t="shared" si="10"/>
        <v>0.94344907480461571</v>
      </c>
      <c r="W16" s="19">
        <f t="shared" si="11"/>
        <v>0.69304739388909098</v>
      </c>
      <c r="X16" s="19">
        <f t="shared" si="12"/>
        <v>0.69304739388909098</v>
      </c>
      <c r="Y16" s="2"/>
    </row>
    <row r="17" spans="1:25" ht="35.1" customHeight="1" thickTop="1" thickBot="1" x14ac:dyDescent="0.3">
      <c r="A17" s="8" t="s">
        <v>20</v>
      </c>
      <c r="B17" s="8"/>
      <c r="C17" s="8"/>
      <c r="D17" s="8"/>
      <c r="E17" s="8"/>
      <c r="F17" s="8"/>
      <c r="G17" s="8"/>
      <c r="H17" s="8"/>
      <c r="I17" s="9" t="s">
        <v>49</v>
      </c>
      <c r="J17" s="10">
        <f>+J18</f>
        <v>119250000</v>
      </c>
      <c r="K17" s="10">
        <f t="shared" ref="K17:T17" si="13">+K18</f>
        <v>0</v>
      </c>
      <c r="L17" s="10">
        <f t="shared" si="13"/>
        <v>0</v>
      </c>
      <c r="M17" s="10">
        <f t="shared" si="13"/>
        <v>119250000</v>
      </c>
      <c r="N17" s="10">
        <f t="shared" si="13"/>
        <v>0</v>
      </c>
      <c r="O17" s="20">
        <f t="shared" si="8"/>
        <v>119250000</v>
      </c>
      <c r="P17" s="10">
        <f t="shared" si="13"/>
        <v>119250000</v>
      </c>
      <c r="Q17" s="10">
        <f t="shared" si="13"/>
        <v>0</v>
      </c>
      <c r="R17" s="10">
        <f t="shared" si="13"/>
        <v>24946194</v>
      </c>
      <c r="S17" s="10">
        <f t="shared" si="13"/>
        <v>24946194</v>
      </c>
      <c r="T17" s="10">
        <f t="shared" si="13"/>
        <v>24946194</v>
      </c>
      <c r="U17" s="21">
        <f t="shared" si="9"/>
        <v>94303806</v>
      </c>
      <c r="V17" s="22">
        <f t="shared" si="10"/>
        <v>0.20919240251572327</v>
      </c>
      <c r="W17" s="22">
        <f t="shared" si="11"/>
        <v>0.20919240251572327</v>
      </c>
      <c r="X17" s="22">
        <f t="shared" si="12"/>
        <v>0.20919240251572327</v>
      </c>
      <c r="Y17" s="2"/>
    </row>
    <row r="18" spans="1:25" ht="35.1" customHeight="1" thickTop="1" thickBot="1" x14ac:dyDescent="0.3">
      <c r="A18" s="6" t="s">
        <v>20</v>
      </c>
      <c r="B18" s="6" t="s">
        <v>26</v>
      </c>
      <c r="C18" s="6" t="s">
        <v>30</v>
      </c>
      <c r="D18" s="6" t="s">
        <v>24</v>
      </c>
      <c r="E18" s="6" t="s">
        <v>32</v>
      </c>
      <c r="F18" s="6" t="s">
        <v>22</v>
      </c>
      <c r="G18" s="6" t="s">
        <v>40</v>
      </c>
      <c r="H18" s="6" t="s">
        <v>31</v>
      </c>
      <c r="I18" s="7" t="s">
        <v>33</v>
      </c>
      <c r="J18" s="5">
        <v>119250000</v>
      </c>
      <c r="K18" s="5">
        <v>0</v>
      </c>
      <c r="L18" s="5">
        <v>0</v>
      </c>
      <c r="M18" s="5">
        <v>119250000</v>
      </c>
      <c r="N18" s="5">
        <v>0</v>
      </c>
      <c r="O18" s="17">
        <f t="shared" si="8"/>
        <v>119250000</v>
      </c>
      <c r="P18" s="5">
        <v>119250000</v>
      </c>
      <c r="Q18" s="5">
        <v>0</v>
      </c>
      <c r="R18" s="5">
        <v>24946194</v>
      </c>
      <c r="S18" s="5">
        <v>24946194</v>
      </c>
      <c r="T18" s="5">
        <v>24946194</v>
      </c>
      <c r="U18" s="18">
        <f t="shared" si="9"/>
        <v>94303806</v>
      </c>
      <c r="V18" s="19">
        <f t="shared" si="10"/>
        <v>0.20919240251572327</v>
      </c>
      <c r="W18" s="19">
        <f t="shared" si="11"/>
        <v>0.20919240251572327</v>
      </c>
      <c r="X18" s="19">
        <f t="shared" si="12"/>
        <v>0.20919240251572327</v>
      </c>
      <c r="Y18" s="2"/>
    </row>
    <row r="19" spans="1:25" ht="35.1" customHeight="1" thickTop="1" thickBot="1" x14ac:dyDescent="0.3">
      <c r="A19" s="8" t="s">
        <v>20</v>
      </c>
      <c r="B19" s="8"/>
      <c r="C19" s="8"/>
      <c r="D19" s="8"/>
      <c r="E19" s="8"/>
      <c r="F19" s="8"/>
      <c r="G19" s="8"/>
      <c r="H19" s="8"/>
      <c r="I19" s="9" t="s">
        <v>46</v>
      </c>
      <c r="J19" s="10">
        <f>+J20</f>
        <v>3708000</v>
      </c>
      <c r="K19" s="10">
        <f t="shared" ref="K19:T19" si="14">+K20</f>
        <v>0</v>
      </c>
      <c r="L19" s="10">
        <f t="shared" si="14"/>
        <v>0</v>
      </c>
      <c r="M19" s="10">
        <f t="shared" si="14"/>
        <v>3708000</v>
      </c>
      <c r="N19" s="10">
        <f t="shared" si="14"/>
        <v>0</v>
      </c>
      <c r="O19" s="20">
        <f t="shared" si="8"/>
        <v>3708000</v>
      </c>
      <c r="P19" s="10">
        <f t="shared" si="14"/>
        <v>1436000</v>
      </c>
      <c r="Q19" s="10">
        <f t="shared" si="14"/>
        <v>2272000</v>
      </c>
      <c r="R19" s="10">
        <f t="shared" si="14"/>
        <v>1436000</v>
      </c>
      <c r="S19" s="10">
        <f t="shared" si="14"/>
        <v>1436000</v>
      </c>
      <c r="T19" s="10">
        <f t="shared" si="14"/>
        <v>1436000</v>
      </c>
      <c r="U19" s="21">
        <f t="shared" si="9"/>
        <v>2272000</v>
      </c>
      <c r="V19" s="22">
        <f t="shared" si="10"/>
        <v>0.38727076591154264</v>
      </c>
      <c r="W19" s="22">
        <f t="shared" si="11"/>
        <v>0.38727076591154264</v>
      </c>
      <c r="X19" s="22">
        <f t="shared" si="12"/>
        <v>0.38727076591154264</v>
      </c>
      <c r="Y19" s="2"/>
    </row>
    <row r="20" spans="1:25" ht="35.1" customHeight="1" thickTop="1" thickBot="1" x14ac:dyDescent="0.3">
      <c r="A20" s="6" t="s">
        <v>20</v>
      </c>
      <c r="B20" s="6" t="s">
        <v>34</v>
      </c>
      <c r="C20" s="6" t="s">
        <v>21</v>
      </c>
      <c r="D20" s="6"/>
      <c r="E20" s="6"/>
      <c r="F20" s="6" t="s">
        <v>22</v>
      </c>
      <c r="G20" s="6" t="s">
        <v>40</v>
      </c>
      <c r="H20" s="6" t="s">
        <v>31</v>
      </c>
      <c r="I20" s="7" t="s">
        <v>35</v>
      </c>
      <c r="J20" s="5">
        <v>3708000</v>
      </c>
      <c r="K20" s="5">
        <v>0</v>
      </c>
      <c r="L20" s="5">
        <v>0</v>
      </c>
      <c r="M20" s="5">
        <v>3708000</v>
      </c>
      <c r="N20" s="5">
        <v>0</v>
      </c>
      <c r="O20" s="17">
        <f t="shared" si="8"/>
        <v>3708000</v>
      </c>
      <c r="P20" s="5">
        <v>1436000</v>
      </c>
      <c r="Q20" s="5">
        <v>2272000</v>
      </c>
      <c r="R20" s="5">
        <v>1436000</v>
      </c>
      <c r="S20" s="5">
        <v>1436000</v>
      </c>
      <c r="T20" s="5">
        <v>1436000</v>
      </c>
      <c r="U20" s="18">
        <f t="shared" si="9"/>
        <v>2272000</v>
      </c>
      <c r="V20" s="19">
        <f t="shared" si="10"/>
        <v>0.38727076591154264</v>
      </c>
      <c r="W20" s="19">
        <f t="shared" si="11"/>
        <v>0.38727076591154264</v>
      </c>
      <c r="X20" s="19">
        <f t="shared" si="12"/>
        <v>0.38727076591154264</v>
      </c>
      <c r="Y20" s="2"/>
    </row>
    <row r="21" spans="1:25" ht="35.1" customHeight="1" thickTop="1" thickBot="1" x14ac:dyDescent="0.3">
      <c r="A21" s="8" t="s">
        <v>36</v>
      </c>
      <c r="B21" s="8"/>
      <c r="C21" s="8"/>
      <c r="D21" s="8"/>
      <c r="E21" s="8"/>
      <c r="F21" s="8"/>
      <c r="G21" s="8"/>
      <c r="H21" s="8"/>
      <c r="I21" s="9" t="s">
        <v>45</v>
      </c>
      <c r="J21" s="10">
        <f>+J22</f>
        <v>5200000000</v>
      </c>
      <c r="K21" s="10">
        <f t="shared" ref="K21:T21" si="15">+K22</f>
        <v>0</v>
      </c>
      <c r="L21" s="10">
        <f t="shared" si="15"/>
        <v>0</v>
      </c>
      <c r="M21" s="10">
        <f t="shared" si="15"/>
        <v>5200000000</v>
      </c>
      <c r="N21" s="10">
        <f t="shared" si="15"/>
        <v>0</v>
      </c>
      <c r="O21" s="20">
        <f t="shared" si="8"/>
        <v>5200000000</v>
      </c>
      <c r="P21" s="10">
        <f t="shared" si="15"/>
        <v>5156526645.25</v>
      </c>
      <c r="Q21" s="10">
        <f t="shared" si="15"/>
        <v>43473354.75</v>
      </c>
      <c r="R21" s="10">
        <f t="shared" si="15"/>
        <v>4659463474.9099998</v>
      </c>
      <c r="S21" s="10">
        <f t="shared" si="15"/>
        <v>3226951557.4200001</v>
      </c>
      <c r="T21" s="10">
        <f t="shared" si="15"/>
        <v>3109055650.73</v>
      </c>
      <c r="U21" s="21">
        <f t="shared" si="9"/>
        <v>540536525.09000015</v>
      </c>
      <c r="V21" s="22">
        <f t="shared" si="10"/>
        <v>0.89605066825192303</v>
      </c>
      <c r="W21" s="22">
        <f t="shared" si="11"/>
        <v>0.62056760719615389</v>
      </c>
      <c r="X21" s="22">
        <f t="shared" si="12"/>
        <v>0.59789531744807689</v>
      </c>
      <c r="Y21" s="2"/>
    </row>
    <row r="22" spans="1:25" ht="59.25" customHeight="1" thickTop="1" thickBot="1" x14ac:dyDescent="0.3">
      <c r="A22" s="6" t="s">
        <v>36</v>
      </c>
      <c r="B22" s="6" t="s">
        <v>37</v>
      </c>
      <c r="C22" s="6" t="s">
        <v>38</v>
      </c>
      <c r="D22" s="6" t="s">
        <v>39</v>
      </c>
      <c r="E22" s="6"/>
      <c r="F22" s="6" t="s">
        <v>22</v>
      </c>
      <c r="G22" s="6" t="s">
        <v>40</v>
      </c>
      <c r="H22" s="6" t="s">
        <v>31</v>
      </c>
      <c r="I22" s="7" t="s">
        <v>42</v>
      </c>
      <c r="J22" s="5">
        <v>5200000000</v>
      </c>
      <c r="K22" s="5">
        <v>0</v>
      </c>
      <c r="L22" s="5">
        <v>0</v>
      </c>
      <c r="M22" s="5">
        <v>5200000000</v>
      </c>
      <c r="N22" s="5">
        <v>0</v>
      </c>
      <c r="O22" s="17">
        <f t="shared" si="8"/>
        <v>5200000000</v>
      </c>
      <c r="P22" s="5">
        <v>5156526645.25</v>
      </c>
      <c r="Q22" s="5">
        <v>43473354.75</v>
      </c>
      <c r="R22" s="5">
        <v>4659463474.9099998</v>
      </c>
      <c r="S22" s="5">
        <v>3226951557.4200001</v>
      </c>
      <c r="T22" s="5">
        <v>3109055650.73</v>
      </c>
      <c r="U22" s="18">
        <f t="shared" si="9"/>
        <v>540536525.09000015</v>
      </c>
      <c r="V22" s="19">
        <f t="shared" si="10"/>
        <v>0.89605066825192303</v>
      </c>
      <c r="W22" s="19">
        <f t="shared" si="11"/>
        <v>0.62056760719615389</v>
      </c>
      <c r="X22" s="19">
        <f t="shared" si="12"/>
        <v>0.59789531744807689</v>
      </c>
      <c r="Y22" s="2"/>
    </row>
    <row r="23" spans="1:25" ht="35.1" customHeight="1" thickTop="1" thickBot="1" x14ac:dyDescent="0.3">
      <c r="A23" s="6"/>
      <c r="B23" s="6"/>
      <c r="C23" s="6"/>
      <c r="D23" s="6"/>
      <c r="E23" s="6"/>
      <c r="F23" s="6"/>
      <c r="G23" s="6"/>
      <c r="H23" s="6"/>
      <c r="I23" s="7" t="s">
        <v>47</v>
      </c>
      <c r="J23" s="5">
        <f>+J8+J21</f>
        <v>19415899000</v>
      </c>
      <c r="K23" s="5">
        <f t="shared" ref="K23:T23" si="16">+K8+K21</f>
        <v>0</v>
      </c>
      <c r="L23" s="5">
        <f t="shared" si="16"/>
        <v>0</v>
      </c>
      <c r="M23" s="5">
        <f t="shared" si="16"/>
        <v>19415899000</v>
      </c>
      <c r="N23" s="5">
        <f t="shared" si="16"/>
        <v>20537761</v>
      </c>
      <c r="O23" s="5">
        <f t="shared" si="16"/>
        <v>19395361239</v>
      </c>
      <c r="P23" s="5">
        <f t="shared" si="16"/>
        <v>19328625984.98</v>
      </c>
      <c r="Q23" s="5">
        <f t="shared" si="16"/>
        <v>66735254.019999996</v>
      </c>
      <c r="R23" s="5">
        <f t="shared" si="16"/>
        <v>15155005424.809999</v>
      </c>
      <c r="S23" s="5">
        <f t="shared" si="16"/>
        <v>13244758536.000002</v>
      </c>
      <c r="T23" s="5">
        <f t="shared" si="16"/>
        <v>13126862629.310001</v>
      </c>
      <c r="U23" s="18">
        <f t="shared" si="9"/>
        <v>4240355814.1900005</v>
      </c>
      <c r="V23" s="19">
        <f t="shared" si="10"/>
        <v>0.78137268174910113</v>
      </c>
      <c r="W23" s="19">
        <f t="shared" si="11"/>
        <v>0.68288279722099599</v>
      </c>
      <c r="X23" s="19">
        <f t="shared" si="12"/>
        <v>0.67680423517529731</v>
      </c>
      <c r="Y23" s="2"/>
    </row>
    <row r="24" spans="1:25" ht="21" customHeight="1" thickTop="1" x14ac:dyDescent="0.25">
      <c r="A24" s="13" t="s">
        <v>59</v>
      </c>
      <c r="B24" s="13"/>
      <c r="C24" s="13"/>
      <c r="D24" s="13"/>
      <c r="E24" s="13"/>
      <c r="F24" s="13"/>
      <c r="G24" s="14"/>
      <c r="H24" s="13"/>
      <c r="I24" s="13"/>
      <c r="J24" s="13"/>
      <c r="K24" s="13"/>
      <c r="L24" s="12"/>
      <c r="M24" s="12"/>
      <c r="S24" s="15"/>
      <c r="T24" s="16"/>
      <c r="V24" s="3"/>
      <c r="W24" s="3"/>
      <c r="X24" s="3"/>
      <c r="Y24" s="2"/>
    </row>
    <row r="25" spans="1:25" ht="15" customHeight="1" x14ac:dyDescent="0.25">
      <c r="A25" s="13" t="s">
        <v>60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2"/>
      <c r="M25" s="12"/>
      <c r="S25" s="15"/>
      <c r="T25" s="16"/>
      <c r="V25" s="3"/>
      <c r="W25" s="3"/>
      <c r="X25" s="3"/>
      <c r="Y25" s="2"/>
    </row>
    <row r="26" spans="1:25" x14ac:dyDescent="0.25">
      <c r="A26" s="13" t="s">
        <v>61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2"/>
      <c r="M26" s="12"/>
      <c r="S26" s="15"/>
      <c r="T26" s="16"/>
      <c r="V26" s="3"/>
      <c r="W26" s="3"/>
      <c r="X26" s="3"/>
      <c r="Y26" s="2"/>
    </row>
    <row r="27" spans="1:25" x14ac:dyDescent="0.25">
      <c r="A27" s="12" t="s">
        <v>62</v>
      </c>
      <c r="S27" s="15"/>
      <c r="T27" s="16"/>
      <c r="V27" s="3"/>
      <c r="W27" s="3"/>
      <c r="X27" s="3"/>
      <c r="Y27" s="2"/>
    </row>
    <row r="28" spans="1:25" x14ac:dyDescent="0.25">
      <c r="A28" s="12" t="s">
        <v>63</v>
      </c>
      <c r="S28" s="15"/>
      <c r="T28" s="16"/>
      <c r="V28" s="3"/>
      <c r="W28" s="3"/>
      <c r="X28" s="3"/>
      <c r="Y28" s="2"/>
    </row>
    <row r="29" spans="1:25" x14ac:dyDescent="0.25">
      <c r="U29" s="4"/>
      <c r="V29" s="3"/>
      <c r="W29" s="3"/>
      <c r="X29" s="3"/>
      <c r="Y29" s="2"/>
    </row>
    <row r="30" spans="1:25" x14ac:dyDescent="0.25">
      <c r="U30" s="4"/>
      <c r="V30" s="3"/>
      <c r="W30" s="3"/>
      <c r="X30" s="3"/>
      <c r="Y30" s="2"/>
    </row>
    <row r="31" spans="1:25" x14ac:dyDescent="0.25">
      <c r="U31" s="4"/>
      <c r="V31" s="3"/>
      <c r="W31" s="3"/>
      <c r="X31" s="3"/>
      <c r="Y31" s="2"/>
    </row>
    <row r="32" spans="1:25" x14ac:dyDescent="0.25">
      <c r="U32" s="4"/>
      <c r="V32" s="3"/>
      <c r="W32" s="3"/>
      <c r="X32" s="3"/>
      <c r="Y32" s="2"/>
    </row>
    <row r="33" spans="21:25" x14ac:dyDescent="0.25">
      <c r="U33" s="4"/>
      <c r="V33" s="3"/>
      <c r="W33" s="3"/>
      <c r="X33" s="3"/>
      <c r="Y33" s="2"/>
    </row>
    <row r="34" spans="21:25" x14ac:dyDescent="0.25">
      <c r="U34" s="4"/>
      <c r="V34" s="3"/>
      <c r="W34" s="3"/>
      <c r="X34" s="3"/>
      <c r="Y34" s="2"/>
    </row>
    <row r="35" spans="21:25" x14ac:dyDescent="0.25">
      <c r="U35" s="4"/>
      <c r="V35" s="3"/>
      <c r="W35" s="3"/>
      <c r="X35" s="3"/>
      <c r="Y35" s="2"/>
    </row>
    <row r="36" spans="21:25" x14ac:dyDescent="0.25">
      <c r="U36" s="4"/>
      <c r="V36" s="3"/>
      <c r="W36" s="3"/>
      <c r="X36" s="3"/>
      <c r="Y36" s="2"/>
    </row>
    <row r="37" spans="21:25" x14ac:dyDescent="0.25">
      <c r="U37" s="4"/>
      <c r="V37" s="3"/>
      <c r="W37" s="3"/>
      <c r="X37" s="3"/>
      <c r="Y37" s="2"/>
    </row>
    <row r="38" spans="21:25" x14ac:dyDescent="0.25">
      <c r="U38" s="4"/>
      <c r="V38" s="3"/>
      <c r="W38" s="3"/>
      <c r="X38" s="3"/>
      <c r="Y38" s="2"/>
    </row>
    <row r="39" spans="21:25" x14ac:dyDescent="0.25">
      <c r="U39" s="4"/>
      <c r="V39" s="3"/>
      <c r="W39" s="3"/>
      <c r="X39" s="3"/>
      <c r="Y39" s="2"/>
    </row>
    <row r="40" spans="21:25" x14ac:dyDescent="0.25">
      <c r="U40" s="4"/>
      <c r="V40" s="3"/>
      <c r="W40" s="3"/>
      <c r="X40" s="3"/>
      <c r="Y40" s="2"/>
    </row>
    <row r="41" spans="21:25" x14ac:dyDescent="0.25">
      <c r="U41" s="4"/>
      <c r="V41" s="3"/>
      <c r="W41" s="3"/>
      <c r="X41" s="3"/>
      <c r="Y41" s="2"/>
    </row>
    <row r="42" spans="21:25" x14ac:dyDescent="0.25">
      <c r="U42" s="4"/>
      <c r="V42" s="3"/>
      <c r="W42" s="3"/>
      <c r="X42" s="3"/>
      <c r="Y42" s="2"/>
    </row>
    <row r="43" spans="21:25" x14ac:dyDescent="0.25">
      <c r="U43" s="4"/>
      <c r="V43" s="3"/>
      <c r="W43" s="3"/>
      <c r="X43" s="3"/>
      <c r="Y43" s="2"/>
    </row>
    <row r="44" spans="21:25" x14ac:dyDescent="0.25">
      <c r="U44" s="4"/>
      <c r="V44" s="3"/>
      <c r="W44" s="3"/>
      <c r="X44" s="3"/>
      <c r="Y44" s="2"/>
    </row>
    <row r="45" spans="21:25" x14ac:dyDescent="0.25">
      <c r="U45" s="4"/>
      <c r="V45" s="3"/>
      <c r="W45" s="3"/>
      <c r="X45" s="3"/>
      <c r="Y45" s="2"/>
    </row>
    <row r="46" spans="21:25" x14ac:dyDescent="0.25">
      <c r="U46" s="4"/>
      <c r="V46" s="3"/>
      <c r="W46" s="3"/>
      <c r="X46" s="3"/>
      <c r="Y46" s="2"/>
    </row>
    <row r="47" spans="21:25" x14ac:dyDescent="0.25">
      <c r="U47" s="4"/>
      <c r="V47" s="3"/>
      <c r="W47" s="3"/>
      <c r="X47" s="3"/>
      <c r="Y47" s="2"/>
    </row>
    <row r="48" spans="21:25" x14ac:dyDescent="0.25">
      <c r="U48" s="4"/>
      <c r="V48" s="3"/>
      <c r="W48" s="3"/>
      <c r="X48" s="3"/>
      <c r="Y48" s="2"/>
    </row>
    <row r="49" spans="21:25" x14ac:dyDescent="0.25">
      <c r="U49" s="4"/>
      <c r="V49" s="3"/>
      <c r="W49" s="3"/>
      <c r="X49" s="3"/>
      <c r="Y49" s="2"/>
    </row>
    <row r="50" spans="21:25" x14ac:dyDescent="0.25">
      <c r="U50" s="4"/>
      <c r="V50" s="3"/>
      <c r="W50" s="3"/>
      <c r="X50" s="3"/>
      <c r="Y50" s="2"/>
    </row>
    <row r="51" spans="21:25" x14ac:dyDescent="0.25">
      <c r="U51" s="4"/>
      <c r="V51" s="3"/>
      <c r="W51" s="3"/>
      <c r="X51" s="3"/>
      <c r="Y51" s="2"/>
    </row>
    <row r="52" spans="21:25" x14ac:dyDescent="0.25">
      <c r="U52" s="4"/>
      <c r="V52" s="3"/>
      <c r="W52" s="3"/>
      <c r="X52" s="3"/>
      <c r="Y52" s="2"/>
    </row>
    <row r="53" spans="21:25" x14ac:dyDescent="0.25">
      <c r="U53" s="4"/>
      <c r="V53" s="3"/>
      <c r="W53" s="3"/>
      <c r="X53" s="3"/>
      <c r="Y53" s="2"/>
    </row>
    <row r="54" spans="21:25" x14ac:dyDescent="0.25">
      <c r="U54" s="4"/>
      <c r="V54" s="3"/>
      <c r="W54" s="3"/>
      <c r="X54" s="3"/>
      <c r="Y54" s="2"/>
    </row>
    <row r="55" spans="21:25" x14ac:dyDescent="0.25">
      <c r="U55" s="4"/>
      <c r="V55" s="3"/>
      <c r="W55" s="3"/>
      <c r="X55" s="3"/>
      <c r="Y55" s="2"/>
    </row>
    <row r="56" spans="21:25" x14ac:dyDescent="0.25">
      <c r="U56" s="4"/>
      <c r="V56" s="3"/>
      <c r="W56" s="3"/>
      <c r="X56" s="3"/>
      <c r="Y56" s="2"/>
    </row>
    <row r="57" spans="21:25" x14ac:dyDescent="0.25">
      <c r="U57" s="4"/>
      <c r="V57" s="3"/>
      <c r="W57" s="3"/>
      <c r="X57" s="3"/>
      <c r="Y57" s="2"/>
    </row>
    <row r="58" spans="21:25" x14ac:dyDescent="0.25">
      <c r="U58" s="4"/>
      <c r="V58" s="3"/>
      <c r="W58" s="3"/>
      <c r="X58" s="3"/>
      <c r="Y58" s="2"/>
    </row>
    <row r="59" spans="21:25" x14ac:dyDescent="0.25">
      <c r="U59" s="4"/>
      <c r="V59" s="3"/>
      <c r="W59" s="3"/>
      <c r="X59" s="3"/>
      <c r="Y59" s="2"/>
    </row>
    <row r="60" spans="21:25" x14ac:dyDescent="0.25">
      <c r="U60" s="4"/>
      <c r="V60" s="3"/>
      <c r="W60" s="3"/>
      <c r="X60" s="3"/>
      <c r="Y60" s="2"/>
    </row>
    <row r="61" spans="21:25" x14ac:dyDescent="0.25">
      <c r="U61" s="4"/>
      <c r="V61" s="3"/>
      <c r="W61" s="3"/>
      <c r="X61" s="3"/>
      <c r="Y61" s="2"/>
    </row>
    <row r="62" spans="21:25" x14ac:dyDescent="0.25">
      <c r="U62" s="4"/>
      <c r="V62" s="3"/>
      <c r="W62" s="3"/>
      <c r="X62" s="3"/>
      <c r="Y62" s="2"/>
    </row>
    <row r="63" spans="21:25" x14ac:dyDescent="0.25">
      <c r="U63" s="4"/>
      <c r="V63" s="3"/>
      <c r="W63" s="3"/>
      <c r="X63" s="3"/>
      <c r="Y63" s="2"/>
    </row>
    <row r="64" spans="21:25" x14ac:dyDescent="0.25">
      <c r="U64" s="4"/>
      <c r="V64" s="3"/>
      <c r="W64" s="3"/>
      <c r="X64" s="3"/>
      <c r="Y64" s="2"/>
    </row>
    <row r="65" spans="21:25" x14ac:dyDescent="0.25">
      <c r="U65" s="4"/>
      <c r="V65" s="3"/>
      <c r="W65" s="3"/>
      <c r="X65" s="3"/>
      <c r="Y65" s="2"/>
    </row>
    <row r="66" spans="21:25" x14ac:dyDescent="0.25">
      <c r="U66" s="4"/>
      <c r="V66" s="3"/>
      <c r="W66" s="3"/>
      <c r="X66" s="3"/>
      <c r="Y66" s="2"/>
    </row>
    <row r="67" spans="21:25" x14ac:dyDescent="0.25">
      <c r="U67" s="4"/>
      <c r="V67" s="3"/>
      <c r="W67" s="3"/>
      <c r="X67" s="3"/>
      <c r="Y67" s="2"/>
    </row>
    <row r="68" spans="21:25" x14ac:dyDescent="0.25">
      <c r="U68" s="4"/>
      <c r="V68" s="3"/>
      <c r="W68" s="3"/>
      <c r="X68" s="3"/>
      <c r="Y68" s="2"/>
    </row>
    <row r="69" spans="21:25" x14ac:dyDescent="0.25">
      <c r="U69" s="4"/>
      <c r="V69" s="3"/>
      <c r="W69" s="3"/>
      <c r="X69" s="3"/>
      <c r="Y69" s="2"/>
    </row>
    <row r="70" spans="21:25" x14ac:dyDescent="0.25">
      <c r="U70" s="4"/>
      <c r="V70" s="3"/>
      <c r="W70" s="3"/>
      <c r="X70" s="3"/>
      <c r="Y70" s="2"/>
    </row>
    <row r="71" spans="21:25" x14ac:dyDescent="0.25">
      <c r="U71" s="4"/>
      <c r="V71" s="3"/>
      <c r="W71" s="3"/>
      <c r="X71" s="3"/>
      <c r="Y71" s="2"/>
    </row>
    <row r="72" spans="21:25" x14ac:dyDescent="0.25">
      <c r="U72" s="4"/>
      <c r="V72" s="3"/>
      <c r="W72" s="3"/>
      <c r="X72" s="3"/>
      <c r="Y72" s="2"/>
    </row>
    <row r="73" spans="21:25" x14ac:dyDescent="0.25">
      <c r="U73" s="4"/>
      <c r="V73" s="3"/>
      <c r="W73" s="3"/>
      <c r="X73" s="3"/>
      <c r="Y73" s="2"/>
    </row>
    <row r="74" spans="21:25" x14ac:dyDescent="0.25">
      <c r="U74" s="4"/>
      <c r="V74" s="3"/>
      <c r="W74" s="3"/>
      <c r="X74" s="3"/>
      <c r="Y74" s="2"/>
    </row>
    <row r="75" spans="21:25" x14ac:dyDescent="0.25">
      <c r="U75" s="4"/>
      <c r="V75" s="3"/>
      <c r="W75" s="3"/>
      <c r="X75" s="3"/>
      <c r="Y75" s="2"/>
    </row>
    <row r="76" spans="21:25" x14ac:dyDescent="0.25">
      <c r="U76" s="4"/>
      <c r="V76" s="3"/>
      <c r="W76" s="3"/>
      <c r="X76" s="3"/>
      <c r="Y76" s="2"/>
    </row>
    <row r="77" spans="21:25" x14ac:dyDescent="0.25">
      <c r="U77" s="4"/>
      <c r="V77" s="3"/>
      <c r="W77" s="3"/>
      <c r="X77" s="3"/>
      <c r="Y77" s="2"/>
    </row>
    <row r="78" spans="21:25" x14ac:dyDescent="0.25">
      <c r="U78" s="4"/>
      <c r="V78" s="3"/>
      <c r="W78" s="3"/>
      <c r="X78" s="3"/>
      <c r="Y78" s="2"/>
    </row>
  </sheetData>
  <mergeCells count="3">
    <mergeCell ref="A3:X3"/>
    <mergeCell ref="A4:X4"/>
    <mergeCell ref="A5:X5"/>
  </mergeCells>
  <printOptions horizontalCentered="1"/>
  <pageMargins left="0.78740157480314965" right="0" top="0.78740157480314965" bottom="0.59055118110236227" header="0.78740157480314965" footer="0.78740157480314965"/>
  <pageSetup paperSize="14" scale="5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DIRECCIÓN GRAL DE COMERCIO EXT.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2019-11-09T00:36:35Z</cp:lastPrinted>
  <dcterms:created xsi:type="dcterms:W3CDTF">2019-11-01T13:09:54Z</dcterms:created>
  <dcterms:modified xsi:type="dcterms:W3CDTF">2019-11-12T12:27:59Z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