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<sst xmlns="http://schemas.openxmlformats.org/spreadsheetml/2006/main" count="74" uniqueCount="29">
  <si>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</si>
  <si>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</si>
  <si>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</si>
  <si>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</si>
  <si>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</si>
  <si>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</si>
  <si>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</si>
  <si>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</si>
  <si>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</si>
  <si>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</si>
  <si>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</si>
  <si>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</si>
  <si>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</si>
  <si>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</si>
  <si>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</si>
  <si>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</si>
  <si>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</si>
  <si>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</si>
  <si>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</si>
  <si>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</si>
  <si>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COMPROMISOS  ($)</t>
  </si>
  <si>
    <t>OBLIGACIONES ($)</t>
  </si>
  <si>
    <t xml:space="preserve">   PAGOS  ($)</t>
  </si>
  <si>
    <t>BLOQUEOS ($)</t>
  </si>
  <si>
    <t>APR. VIGENTE DESPUES DE BLOQUEOS ($)</t>
  </si>
  <si>
    <t>Gastos por Tributos, Multas, Sanciones e Intetereses de Mora</t>
  </si>
  <si>
    <t>Gastos por Tributos, Multas, Sanciones e Intereses de Mora</t>
  </si>
  <si>
    <t>INFORME DE EJECUCIÓN PRESUPUESTAL ACUMULADA OCTUBRE 31 DE 2019</t>
  </si>
  <si>
    <t>GENERADO : NOVIEMBRE 01 DE 2019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</si>
</sst>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 Narrow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3399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92" fontId="54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/>
    </xf>
    <xf numFmtId="10" fontId="7" fillId="0" borderId="0" xfId="0" applyNumberFormat="1" applyFont="1" applyFill="1" applyBorder="1" applyAlignment="1">
      <alignment horizontal="right" vertical="center" wrapText="1"/>
    </xf>
    <xf numFmtId="10" fontId="7" fillId="0" borderId="10" xfId="0" applyNumberFormat="1" applyFont="1" applyFill="1" applyBorder="1" applyAlignment="1">
      <alignment horizontal="right" vertical="center" wrapText="1"/>
    </xf>
    <xf numFmtId="10" fontId="8" fillId="33" borderId="0" xfId="0" applyNumberFormat="1" applyFont="1" applyFill="1" applyBorder="1" applyAlignment="1">
      <alignment horizontal="right" vertical="center" wrapText="1"/>
    </xf>
    <xf numFmtId="10" fontId="8" fillId="33" borderId="10" xfId="0" applyNumberFormat="1" applyFont="1" applyFill="1" applyBorder="1" applyAlignment="1">
      <alignment horizontal="right" vertical="center" wrapText="1"/>
    </xf>
    <xf numFmtId="10" fontId="8" fillId="33" borderId="11" xfId="0" applyNumberFormat="1" applyFont="1" applyFill="1" applyBorder="1" applyAlignment="1">
      <alignment horizontal="right" vertical="center" wrapText="1"/>
    </xf>
    <xf numFmtId="10" fontId="8" fillId="33" borderId="12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4" fillId="0" borderId="0" xfId="0" applyNumberFormat="1" applyFont="1" applyFill="1" applyBorder="1" applyAlignment="1">
      <alignment horizontal="left" vertical="center" wrapText="1" readingOrder="1"/>
    </xf>
    <xf numFmtId="0" fontId="8" fillId="33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4" fontId="8" fillId="33" borderId="0" xfId="0" applyNumberFormat="1" applyFont="1" applyFill="1" applyBorder="1" applyAlignment="1">
      <alignment horizontal="right" vertical="center" wrapText="1"/>
    </xf>
    <xf numFmtId="4" fontId="8" fillId="33" borderId="15" xfId="0" applyNumberFormat="1" applyFont="1" applyFill="1" applyBorder="1" applyAlignment="1">
      <alignment horizontal="right" vertical="center" wrapText="1"/>
    </xf>
    <xf numFmtId="10" fontId="55" fillId="33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10" fontId="55" fillId="34" borderId="0" xfId="0" applyNumberFormat="1" applyFont="1" applyFill="1" applyBorder="1" applyAlignment="1">
      <alignment horizontal="right" vertical="center" wrapText="1"/>
    </xf>
    <xf numFmtId="10" fontId="8" fillId="34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10" fontId="55" fillId="33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54" fillId="0" borderId="0" xfId="0" applyNumberFormat="1" applyFont="1" applyFill="1" applyBorder="1" applyAlignment="1">
      <alignment horizontal="right" vertical="center" wrapText="1" readingOrder="1"/>
    </xf>
    <xf numFmtId="4" fontId="56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centerContinuous" vertical="center" wrapText="1"/>
    </xf>
    <xf numFmtId="4" fontId="8" fillId="0" borderId="0" xfId="0" applyNumberFormat="1" applyFont="1" applyAlignment="1">
      <alignment horizontal="centerContinuous" vertical="center" wrapText="1"/>
    </xf>
    <xf numFmtId="4" fontId="8" fillId="0" borderId="0" xfId="0" applyNumberFormat="1" applyFont="1" applyBorder="1" applyAlignment="1">
      <alignment horizontal="centerContinuous" vertical="center" wrapText="1"/>
    </xf>
    <xf numFmtId="4" fontId="9" fillId="34" borderId="0" xfId="0" applyNumberFormat="1" applyFont="1" applyFill="1" applyBorder="1" applyAlignment="1">
      <alignment horizontal="right" vertical="center" wrapText="1"/>
    </xf>
    <xf numFmtId="10" fontId="8" fillId="34" borderId="10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4" fontId="56" fillId="33" borderId="0" xfId="0" applyNumberFormat="1" applyFont="1" applyFill="1" applyBorder="1" applyAlignment="1">
      <alignment horizontal="right" vertical="center" wrapText="1" readingOrder="1"/>
    </xf>
    <xf numFmtId="0" fontId="8" fillId="33" borderId="11" xfId="0" applyFont="1" applyFill="1" applyBorder="1" applyAlignment="1">
      <alignment vertical="center"/>
    </xf>
    <xf numFmtId="4" fontId="56" fillId="33" borderId="11" xfId="0" applyNumberFormat="1" applyFont="1" applyFill="1" applyBorder="1" applyAlignment="1">
      <alignment horizontal="right" vertical="center" wrapText="1" readingOrder="1"/>
    </xf>
    <xf numFmtId="4" fontId="7" fillId="0" borderId="15" xfId="0" applyNumberFormat="1" applyFont="1" applyFill="1" applyBorder="1" applyAlignment="1">
      <alignment horizontal="right" vertical="center" wrapText="1"/>
    </xf>
    <xf numFmtId="0" fontId="57" fillId="35" borderId="18" xfId="0" applyFont="1" applyFill="1" applyBorder="1" applyAlignment="1">
      <alignment horizontal="center" vertical="justify" wrapText="1"/>
    </xf>
    <xf numFmtId="0" fontId="58" fillId="35" borderId="19" xfId="0" applyFont="1" applyFill="1" applyBorder="1" applyAlignment="1">
      <alignment horizontal="center" vertical="justify" wrapText="1"/>
    </xf>
    <xf numFmtId="0" fontId="58" fillId="35" borderId="19" xfId="0" applyFont="1" applyFill="1" applyBorder="1" applyAlignment="1">
      <alignment horizontal="center" vertical="justify"/>
    </xf>
    <xf numFmtId="0" fontId="58" fillId="35" borderId="20" xfId="0" applyFont="1" applyFill="1" applyBorder="1" applyAlignment="1">
      <alignment horizontal="center" vertical="justify"/>
    </xf>
    <xf numFmtId="0" fontId="59" fillId="36" borderId="18" xfId="0" applyFont="1" applyFill="1" applyBorder="1" applyAlignment="1">
      <alignment/>
    </xf>
    <xf numFmtId="0" fontId="60" fillId="36" borderId="19" xfId="0" applyFont="1" applyFill="1" applyBorder="1" applyAlignment="1">
      <alignment horizontal="center" vertical="center"/>
    </xf>
    <xf numFmtId="4" fontId="60" fillId="36" borderId="19" xfId="0" applyNumberFormat="1" applyFont="1" applyFill="1" applyBorder="1" applyAlignment="1">
      <alignment horizontal="center" vertical="justify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1028700</xdr:colOff>
      <xdr:row>3</xdr:row>
      <xdr:rowOff>38100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81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7"/>
  <sheetViews>
    <sheetView tabSelected="1" zoomScalePageLayoutView="0" workbookViewId="0" topLeftCell="A1">
      <selection activeCell="Q26" sqref="Q26"/>
    </sheetView>
  </sheetViews>
  <sheetFormatPr defaultColWidth="11.421875" defaultRowHeight="12.75"/>
  <cols>
    <col min="1" max="1" width="2.57421875" style="0" customWidth="1"/>
    <col min="2" max="2" width="23.7109375" style="0" customWidth="1"/>
    <col min="3" max="3" width="16.57421875" style="0" customWidth="1"/>
    <col min="4" max="4" width="18.57421875" style="0" customWidth="1"/>
    <col min="5" max="5" width="15.421875" style="0" customWidth="1"/>
    <col min="6" max="6" width="17.28125" style="0" customWidth="1"/>
    <col min="7" max="7" width="18.57421875" style="0" customWidth="1"/>
    <col min="8" max="8" width="18.7109375" style="0" customWidth="1"/>
    <col min="9" max="9" width="17.8515625" style="0" customWidth="1"/>
    <col min="10" max="10" width="18.140625" style="0" customWidth="1"/>
    <col min="11" max="11" width="8.28125" style="0" customWidth="1"/>
    <col min="12" max="12" width="8.140625" style="0" customWidth="1"/>
    <col min="13" max="13" width="8.421875" style="0" customWidth="1"/>
  </cols>
  <sheetData>
    <row r="3" spans="1:13" ht="18">
      <c r="A3" s="77" t="s">
        <v>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">
      <c r="A4" s="77" t="s">
        <v>27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3:13" ht="24" customHeight="1" thickBot="1">
      <c r="C5" s="1"/>
      <c r="D5" s="1"/>
      <c r="E5" s="1"/>
      <c r="F5" s="1"/>
      <c r="G5" s="1"/>
      <c r="H5" s="1"/>
      <c r="I5" s="1"/>
      <c r="J5" s="7" t="s">
        <v>28</v>
      </c>
      <c r="K5" s="2"/>
      <c r="L5" s="2"/>
      <c r="M5" s="2"/>
    </row>
    <row r="6" spans="1:13" ht="60" customHeight="1" thickBot="1">
      <c r="A6" s="72"/>
      <c r="B6" s="73" t="s">
        <v>7</v>
      </c>
      <c r="C6" s="74" t="s">
        <v>15</v>
      </c>
      <c r="D6" s="74" t="s">
        <v>10</v>
      </c>
      <c r="E6" s="74" t="s">
        <v>23</v>
      </c>
      <c r="F6" s="74" t="s">
        <v>24</v>
      </c>
      <c r="G6" s="74" t="s">
        <v>20</v>
      </c>
      <c r="H6" s="74" t="s">
        <v>21</v>
      </c>
      <c r="I6" s="74" t="s">
        <v>22</v>
      </c>
      <c r="J6" s="68" t="s">
        <v>11</v>
      </c>
      <c r="K6" s="69" t="s">
        <v>14</v>
      </c>
      <c r="L6" s="70" t="s">
        <v>12</v>
      </c>
      <c r="M6" s="71" t="s">
        <v>13</v>
      </c>
    </row>
    <row r="7" spans="1:13" ht="10.5" customHeight="1">
      <c r="A7" s="14"/>
      <c r="B7" s="15"/>
      <c r="C7" s="15"/>
      <c r="D7" s="15"/>
      <c r="E7" s="15"/>
      <c r="F7" s="15"/>
      <c r="G7" s="15"/>
      <c r="H7" s="15"/>
      <c r="I7" s="15"/>
      <c r="J7" s="14"/>
      <c r="K7" s="15"/>
      <c r="L7" s="15"/>
      <c r="M7" s="36"/>
    </row>
    <row r="8" spans="1:13" ht="36" customHeight="1">
      <c r="A8" s="16" t="s">
        <v>3</v>
      </c>
      <c r="B8" s="17" t="s">
        <v>0</v>
      </c>
      <c r="C8" s="37">
        <f>SUM(C9:C12)</f>
        <v>361587983081</v>
      </c>
      <c r="D8" s="37">
        <f aca="true" t="shared" si="0" ref="D8:I8">SUM(D9:D12)</f>
        <v>396487983081</v>
      </c>
      <c r="E8" s="37">
        <f t="shared" si="0"/>
        <v>20537761</v>
      </c>
      <c r="F8" s="37">
        <f t="shared" si="0"/>
        <v>396467445320</v>
      </c>
      <c r="G8" s="37">
        <f t="shared" si="0"/>
        <v>345338890493.01</v>
      </c>
      <c r="H8" s="37">
        <f t="shared" si="0"/>
        <v>323845231570.94</v>
      </c>
      <c r="I8" s="37">
        <f t="shared" si="0"/>
        <v>311758847368.70996</v>
      </c>
      <c r="J8" s="38">
        <f>+F8-G8</f>
        <v>51128554826.98999</v>
      </c>
      <c r="K8" s="39">
        <f>+G8/F8</f>
        <v>0.8710397147848478</v>
      </c>
      <c r="L8" s="39">
        <f>+H8/F8</f>
        <v>0.8168267921961548</v>
      </c>
      <c r="M8" s="11">
        <f>+I8/F8</f>
        <v>0.7863416052157338</v>
      </c>
    </row>
    <row r="9" spans="1:13" ht="18" customHeight="1">
      <c r="A9" s="18"/>
      <c r="B9" s="19" t="s">
        <v>1</v>
      </c>
      <c r="C9" s="40">
        <f aca="true" t="shared" si="1" ref="C9:E10">+C23+C37</f>
        <v>49104214000</v>
      </c>
      <c r="D9" s="40">
        <f t="shared" si="1"/>
        <v>48995214000</v>
      </c>
      <c r="E9" s="40">
        <f t="shared" si="1"/>
        <v>20537761</v>
      </c>
      <c r="F9" s="40">
        <f>+D9-E9</f>
        <v>48974676239</v>
      </c>
      <c r="G9" s="40">
        <f aca="true" t="shared" si="2" ref="G9:I10">+G23+G37</f>
        <v>37211561435.17</v>
      </c>
      <c r="H9" s="40">
        <f t="shared" si="2"/>
        <v>37039475208.55</v>
      </c>
      <c r="I9" s="40">
        <f t="shared" si="2"/>
        <v>37039475208.55</v>
      </c>
      <c r="J9" s="41">
        <f aca="true" t="shared" si="3" ref="J9:J15">+F9-G9</f>
        <v>11763114803.830002</v>
      </c>
      <c r="K9" s="42">
        <f aca="true" t="shared" si="4" ref="K9:K15">+G9/F9</f>
        <v>0.7598123008220588</v>
      </c>
      <c r="L9" s="42">
        <f aca="true" t="shared" si="5" ref="L9:L15">+H9/F9</f>
        <v>0.7562985210518729</v>
      </c>
      <c r="M9" s="60">
        <f aca="true" t="shared" si="6" ref="M9:M15">+I9/F9</f>
        <v>0.7562985210518729</v>
      </c>
    </row>
    <row r="10" spans="1:13" ht="29.25" customHeight="1">
      <c r="A10" s="18"/>
      <c r="B10" s="20" t="s">
        <v>19</v>
      </c>
      <c r="C10" s="40">
        <f t="shared" si="1"/>
        <v>21367197033</v>
      </c>
      <c r="D10" s="40">
        <f t="shared" si="1"/>
        <v>21367197033</v>
      </c>
      <c r="E10" s="40">
        <f t="shared" si="1"/>
        <v>0</v>
      </c>
      <c r="F10" s="40">
        <f>+D10-E10</f>
        <v>21367197033</v>
      </c>
      <c r="G10" s="40">
        <f t="shared" si="2"/>
        <v>19784380007.190002</v>
      </c>
      <c r="H10" s="40">
        <f t="shared" si="2"/>
        <v>15587707169.650002</v>
      </c>
      <c r="I10" s="40">
        <f t="shared" si="2"/>
        <v>15221221872.05</v>
      </c>
      <c r="J10" s="41">
        <f t="shared" si="3"/>
        <v>1582817025.8099976</v>
      </c>
      <c r="K10" s="42">
        <f t="shared" si="4"/>
        <v>0.9259230387885946</v>
      </c>
      <c r="L10" s="42">
        <f t="shared" si="5"/>
        <v>0.7295157687541319</v>
      </c>
      <c r="M10" s="60">
        <f t="shared" si="6"/>
        <v>0.7123639964821772</v>
      </c>
    </row>
    <row r="11" spans="1:13" ht="27.75" customHeight="1">
      <c r="A11" s="18"/>
      <c r="B11" s="19" t="s">
        <v>8</v>
      </c>
      <c r="C11" s="40">
        <f>+C25+C39</f>
        <v>279022142048</v>
      </c>
      <c r="D11" s="40">
        <f aca="true" t="shared" si="7" ref="D11:I11">+D25+D39</f>
        <v>314031142048</v>
      </c>
      <c r="E11" s="40">
        <f t="shared" si="7"/>
        <v>0</v>
      </c>
      <c r="F11" s="40">
        <f t="shared" si="7"/>
        <v>314031142048</v>
      </c>
      <c r="G11" s="40">
        <f t="shared" si="7"/>
        <v>277103732192.65</v>
      </c>
      <c r="H11" s="40">
        <f t="shared" si="7"/>
        <v>259978832334.74</v>
      </c>
      <c r="I11" s="40">
        <f t="shared" si="7"/>
        <v>248258933430.11</v>
      </c>
      <c r="J11" s="41">
        <f t="shared" si="3"/>
        <v>36927409855.349976</v>
      </c>
      <c r="K11" s="42">
        <f t="shared" si="4"/>
        <v>0.8824084464536782</v>
      </c>
      <c r="L11" s="42">
        <f t="shared" si="5"/>
        <v>0.8278759572673271</v>
      </c>
      <c r="M11" s="60">
        <f t="shared" si="6"/>
        <v>0.7905551398853409</v>
      </c>
    </row>
    <row r="12" spans="1:13" ht="30" customHeight="1">
      <c r="A12" s="18"/>
      <c r="B12" s="21" t="s">
        <v>25</v>
      </c>
      <c r="C12" s="40">
        <f aca="true" t="shared" si="8" ref="C12:E13">+C26+C40</f>
        <v>12094430000</v>
      </c>
      <c r="D12" s="40">
        <f>+D26+D40</f>
        <v>12094430000</v>
      </c>
      <c r="E12" s="40">
        <f t="shared" si="8"/>
        <v>0</v>
      </c>
      <c r="F12" s="40">
        <f>+D12-E12</f>
        <v>12094430000</v>
      </c>
      <c r="G12" s="40">
        <f aca="true" t="shared" si="9" ref="G12:I13">+G26+G40</f>
        <v>11239216858</v>
      </c>
      <c r="H12" s="40">
        <f t="shared" si="9"/>
        <v>11239216858</v>
      </c>
      <c r="I12" s="40">
        <f t="shared" si="9"/>
        <v>11239216858</v>
      </c>
      <c r="J12" s="41">
        <f t="shared" si="3"/>
        <v>855213142</v>
      </c>
      <c r="K12" s="42">
        <f t="shared" si="4"/>
        <v>0.9292886773498213</v>
      </c>
      <c r="L12" s="42">
        <f t="shared" si="5"/>
        <v>0.9292886773498213</v>
      </c>
      <c r="M12" s="60">
        <f t="shared" si="6"/>
        <v>0.9292886773498213</v>
      </c>
    </row>
    <row r="13" spans="1:13" ht="37.5" customHeight="1">
      <c r="A13" s="22" t="s">
        <v>4</v>
      </c>
      <c r="B13" s="17" t="s">
        <v>2</v>
      </c>
      <c r="C13" s="37">
        <f t="shared" si="8"/>
        <v>177440896180</v>
      </c>
      <c r="D13" s="37">
        <f t="shared" si="8"/>
        <v>202100076180</v>
      </c>
      <c r="E13" s="37">
        <f t="shared" si="8"/>
        <v>25148000000</v>
      </c>
      <c r="F13" s="37">
        <f>+D13-E13</f>
        <v>176952076180</v>
      </c>
      <c r="G13" s="37">
        <f t="shared" si="9"/>
        <v>170465685165.28</v>
      </c>
      <c r="H13" s="37">
        <f t="shared" si="9"/>
        <v>74215432044.75</v>
      </c>
      <c r="I13" s="37">
        <f t="shared" si="9"/>
        <v>73209118606.43</v>
      </c>
      <c r="J13" s="38">
        <f t="shared" si="3"/>
        <v>6486391014.720001</v>
      </c>
      <c r="K13" s="39">
        <f t="shared" si="4"/>
        <v>0.9633437981924445</v>
      </c>
      <c r="L13" s="39">
        <f t="shared" si="5"/>
        <v>0.41940978397595197</v>
      </c>
      <c r="M13" s="11">
        <f t="shared" si="6"/>
        <v>0.4137228575490681</v>
      </c>
    </row>
    <row r="14" spans="1:13" ht="11.25" customHeight="1">
      <c r="A14" s="23"/>
      <c r="B14" s="24"/>
      <c r="C14" s="44"/>
      <c r="D14" s="45"/>
      <c r="E14" s="45"/>
      <c r="F14" s="45"/>
      <c r="G14" s="45"/>
      <c r="H14" s="45"/>
      <c r="I14" s="45"/>
      <c r="J14" s="41"/>
      <c r="K14" s="42"/>
      <c r="L14" s="42"/>
      <c r="M14" s="60"/>
    </row>
    <row r="15" spans="1:13" ht="19.5" customHeight="1" thickBot="1">
      <c r="A15" s="25" t="s">
        <v>5</v>
      </c>
      <c r="B15" s="26" t="s">
        <v>6</v>
      </c>
      <c r="C15" s="46">
        <f>+C29+C43</f>
        <v>539028879261</v>
      </c>
      <c r="D15" s="46">
        <f aca="true" t="shared" si="10" ref="D15:I15">+D29+D43</f>
        <v>598588059261</v>
      </c>
      <c r="E15" s="46">
        <f t="shared" si="10"/>
        <v>25168537761</v>
      </c>
      <c r="F15" s="46">
        <f t="shared" si="10"/>
        <v>573419521500</v>
      </c>
      <c r="G15" s="46">
        <f t="shared" si="10"/>
        <v>515804575658.29004</v>
      </c>
      <c r="H15" s="46">
        <f t="shared" si="10"/>
        <v>398060663615.69</v>
      </c>
      <c r="I15" s="46">
        <f t="shared" si="10"/>
        <v>384967965975.14</v>
      </c>
      <c r="J15" s="47">
        <f t="shared" si="3"/>
        <v>57614945841.70996</v>
      </c>
      <c r="K15" s="48">
        <f t="shared" si="4"/>
        <v>0.8995239197804151</v>
      </c>
      <c r="L15" s="48">
        <f t="shared" si="5"/>
        <v>0.6941874991880443</v>
      </c>
      <c r="M15" s="13">
        <f t="shared" si="6"/>
        <v>0.6713548310460512</v>
      </c>
    </row>
    <row r="16" spans="1:13" ht="9.75" customHeight="1">
      <c r="A16" s="49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1"/>
      <c r="M16" s="52"/>
    </row>
    <row r="17" spans="1:13" ht="12.75">
      <c r="A17" s="75" t="s">
        <v>17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1:13" ht="15" customHeight="1">
      <c r="A18" s="75" t="s">
        <v>27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1:13" ht="24.75" customHeight="1" thickBot="1">
      <c r="A19" s="49"/>
      <c r="B19" s="49"/>
      <c r="C19" s="50"/>
      <c r="D19" s="50"/>
      <c r="E19" s="50"/>
      <c r="F19" s="50"/>
      <c r="G19" s="50"/>
      <c r="H19" s="50"/>
      <c r="I19" s="50"/>
      <c r="J19" s="53"/>
      <c r="K19" s="29"/>
      <c r="L19" s="29"/>
      <c r="M19" s="29"/>
    </row>
    <row r="20" spans="1:13" ht="48.75" customHeight="1" thickBot="1">
      <c r="A20" s="72"/>
      <c r="B20" s="73" t="s">
        <v>7</v>
      </c>
      <c r="C20" s="74" t="s">
        <v>15</v>
      </c>
      <c r="D20" s="74" t="s">
        <v>10</v>
      </c>
      <c r="E20" s="74" t="s">
        <v>23</v>
      </c>
      <c r="F20" s="74" t="s">
        <v>24</v>
      </c>
      <c r="G20" s="74" t="s">
        <v>20</v>
      </c>
      <c r="H20" s="74" t="s">
        <v>21</v>
      </c>
      <c r="I20" s="74" t="s">
        <v>22</v>
      </c>
      <c r="J20" s="68" t="s">
        <v>11</v>
      </c>
      <c r="K20" s="69" t="s">
        <v>14</v>
      </c>
      <c r="L20" s="70" t="s">
        <v>12</v>
      </c>
      <c r="M20" s="71" t="s">
        <v>13</v>
      </c>
    </row>
    <row r="21" spans="1:13" ht="13.5" customHeight="1">
      <c r="A21" s="27"/>
      <c r="B21" s="28"/>
      <c r="C21" s="29"/>
      <c r="D21" s="29"/>
      <c r="E21" s="29"/>
      <c r="F21" s="29"/>
      <c r="G21" s="29"/>
      <c r="H21" s="29"/>
      <c r="I21" s="29"/>
      <c r="J21" s="30"/>
      <c r="K21" s="29"/>
      <c r="L21" s="29"/>
      <c r="M21" s="31"/>
    </row>
    <row r="22" spans="1:13" ht="19.5" customHeight="1">
      <c r="A22" s="16" t="s">
        <v>3</v>
      </c>
      <c r="B22" s="63" t="s">
        <v>0</v>
      </c>
      <c r="C22" s="37">
        <f>SUM(C23:C26)</f>
        <v>347372084081</v>
      </c>
      <c r="D22" s="37">
        <f aca="true" t="shared" si="11" ref="D22:I22">SUM(D23:D26)</f>
        <v>382272084081</v>
      </c>
      <c r="E22" s="37">
        <f t="shared" si="11"/>
        <v>0</v>
      </c>
      <c r="F22" s="37">
        <f t="shared" si="11"/>
        <v>382272084081</v>
      </c>
      <c r="G22" s="37">
        <f t="shared" si="11"/>
        <v>334843348543.11005</v>
      </c>
      <c r="H22" s="37">
        <f t="shared" si="11"/>
        <v>313827424592.36</v>
      </c>
      <c r="I22" s="37">
        <f t="shared" si="11"/>
        <v>301741040390.13</v>
      </c>
      <c r="J22" s="38">
        <f aca="true" t="shared" si="12" ref="J22:J27">+F22-G22</f>
        <v>47428735537.88995</v>
      </c>
      <c r="K22" s="10">
        <f aca="true" t="shared" si="13" ref="K22:K27">+G22/F22</f>
        <v>0.8759293772342522</v>
      </c>
      <c r="L22" s="10">
        <f>+H22/F22</f>
        <v>0.8209530270744614</v>
      </c>
      <c r="M22" s="11">
        <f>+I22/F22</f>
        <v>0.7893357976048123</v>
      </c>
    </row>
    <row r="23" spans="1:13" ht="25.5" customHeight="1">
      <c r="A23" s="18"/>
      <c r="B23" s="20" t="s">
        <v>1</v>
      </c>
      <c r="C23" s="54">
        <v>36872287000</v>
      </c>
      <c r="D23" s="54">
        <v>36763287000</v>
      </c>
      <c r="E23" s="54">
        <v>0</v>
      </c>
      <c r="F23" s="54">
        <f>+D23-E23</f>
        <v>36763287000</v>
      </c>
      <c r="G23" s="54">
        <v>28490626023.17</v>
      </c>
      <c r="H23" s="54">
        <v>28332276947.51</v>
      </c>
      <c r="I23" s="54">
        <v>28332276947.51</v>
      </c>
      <c r="J23" s="67">
        <f t="shared" si="12"/>
        <v>8272660976.830002</v>
      </c>
      <c r="K23" s="8">
        <f t="shared" si="13"/>
        <v>0.7749749369029488</v>
      </c>
      <c r="L23" s="8">
        <f aca="true" t="shared" si="14" ref="L23:L29">+H23/F23</f>
        <v>0.7706676758122852</v>
      </c>
      <c r="M23" s="9">
        <f aca="true" t="shared" si="15" ref="M23:M29">+I23/F23</f>
        <v>0.7706676758122852</v>
      </c>
    </row>
    <row r="24" spans="1:13" ht="24.75" customHeight="1">
      <c r="A24" s="18"/>
      <c r="B24" s="20" t="s">
        <v>19</v>
      </c>
      <c r="C24" s="40">
        <v>19506183033</v>
      </c>
      <c r="D24" s="40">
        <v>19506183033</v>
      </c>
      <c r="E24" s="54">
        <v>0</v>
      </c>
      <c r="F24" s="54">
        <f aca="true" t="shared" si="16" ref="F24:F29">+D24-E24</f>
        <v>19506183033</v>
      </c>
      <c r="G24" s="40">
        <v>18036155663.29</v>
      </c>
      <c r="H24" s="40">
        <v>14303480646.11</v>
      </c>
      <c r="I24" s="40">
        <v>13936995348.51</v>
      </c>
      <c r="J24" s="67">
        <f t="shared" si="12"/>
        <v>1470027369.709999</v>
      </c>
      <c r="K24" s="8">
        <f t="shared" si="13"/>
        <v>0.9246378767582029</v>
      </c>
      <c r="L24" s="8">
        <f t="shared" si="14"/>
        <v>0.7332793208139072</v>
      </c>
      <c r="M24" s="9">
        <f t="shared" si="15"/>
        <v>0.7144911603121836</v>
      </c>
    </row>
    <row r="25" spans="1:13" ht="21" customHeight="1">
      <c r="A25" s="18"/>
      <c r="B25" s="20" t="s">
        <v>8</v>
      </c>
      <c r="C25" s="40">
        <v>278902892048</v>
      </c>
      <c r="D25" s="54">
        <v>313911892048</v>
      </c>
      <c r="E25" s="54">
        <v>0</v>
      </c>
      <c r="F25" s="54">
        <f>+D25-E25</f>
        <v>313911892048</v>
      </c>
      <c r="G25" s="40">
        <v>277078785998.65</v>
      </c>
      <c r="H25" s="40">
        <v>259953886140.74</v>
      </c>
      <c r="I25" s="40">
        <v>248233987236.11</v>
      </c>
      <c r="J25" s="67">
        <f t="shared" si="12"/>
        <v>36833106049.349976</v>
      </c>
      <c r="K25" s="8">
        <f t="shared" si="13"/>
        <v>0.8826641902317041</v>
      </c>
      <c r="L25" s="8">
        <f t="shared" si="14"/>
        <v>0.828110985043506</v>
      </c>
      <c r="M25" s="9">
        <f t="shared" si="15"/>
        <v>0.7907759900926363</v>
      </c>
    </row>
    <row r="26" spans="1:13" ht="39" customHeight="1">
      <c r="A26" s="18"/>
      <c r="B26" s="21" t="s">
        <v>25</v>
      </c>
      <c r="C26" s="40">
        <v>12090722000</v>
      </c>
      <c r="D26" s="40">
        <v>12090722000</v>
      </c>
      <c r="E26" s="54">
        <v>0</v>
      </c>
      <c r="F26" s="54">
        <f t="shared" si="16"/>
        <v>12090722000</v>
      </c>
      <c r="G26" s="54">
        <v>11237780858</v>
      </c>
      <c r="H26" s="54">
        <v>11237780858</v>
      </c>
      <c r="I26" s="54">
        <v>11237780858</v>
      </c>
      <c r="J26" s="67">
        <f t="shared" si="12"/>
        <v>852941142</v>
      </c>
      <c r="K26" s="8">
        <f t="shared" si="13"/>
        <v>0.9294549041819008</v>
      </c>
      <c r="L26" s="8">
        <f t="shared" si="14"/>
        <v>0.9294549041819008</v>
      </c>
      <c r="M26" s="9">
        <f t="shared" si="15"/>
        <v>0.9294549041819008</v>
      </c>
    </row>
    <row r="27" spans="1:13" ht="19.5" customHeight="1">
      <c r="A27" s="22" t="s">
        <v>4</v>
      </c>
      <c r="B27" s="63" t="s">
        <v>2</v>
      </c>
      <c r="C27" s="37">
        <v>172240896180</v>
      </c>
      <c r="D27" s="37">
        <v>196900076180</v>
      </c>
      <c r="E27" s="64">
        <v>25148000000</v>
      </c>
      <c r="F27" s="64">
        <f t="shared" si="16"/>
        <v>171752076180</v>
      </c>
      <c r="G27" s="37">
        <v>165806221690.37</v>
      </c>
      <c r="H27" s="37">
        <v>70988480487.33</v>
      </c>
      <c r="I27" s="37">
        <v>70100062955.7</v>
      </c>
      <c r="J27" s="38">
        <f t="shared" si="12"/>
        <v>5945854489.630005</v>
      </c>
      <c r="K27" s="10">
        <f t="shared" si="13"/>
        <v>0.9653811783713251</v>
      </c>
      <c r="L27" s="10">
        <f>+H27/F27</f>
        <v>0.4133194897331692</v>
      </c>
      <c r="M27" s="11">
        <f t="shared" si="15"/>
        <v>0.4081468155426172</v>
      </c>
    </row>
    <row r="28" spans="1:13" ht="10.5" customHeight="1">
      <c r="A28" s="32"/>
      <c r="B28" s="33"/>
      <c r="C28" s="44"/>
      <c r="D28" s="44"/>
      <c r="E28" s="44"/>
      <c r="F28" s="55"/>
      <c r="G28" s="44"/>
      <c r="H28" s="44"/>
      <c r="I28" s="44"/>
      <c r="J28" s="38"/>
      <c r="K28" s="10"/>
      <c r="L28" s="10"/>
      <c r="M28" s="11"/>
    </row>
    <row r="29" spans="1:13" ht="19.5" customHeight="1" thickBot="1">
      <c r="A29" s="25" t="s">
        <v>5</v>
      </c>
      <c r="B29" s="65" t="s">
        <v>6</v>
      </c>
      <c r="C29" s="46">
        <f>+C22+C27</f>
        <v>519612980261</v>
      </c>
      <c r="D29" s="46">
        <f>+D22+D27</f>
        <v>579172160261</v>
      </c>
      <c r="E29" s="46">
        <f>+E22+E27</f>
        <v>25148000000</v>
      </c>
      <c r="F29" s="66">
        <f t="shared" si="16"/>
        <v>554024160261</v>
      </c>
      <c r="G29" s="46">
        <f>+G22+G27</f>
        <v>500649570233.48004</v>
      </c>
      <c r="H29" s="46">
        <f>+H22+H27</f>
        <v>384815905079.69</v>
      </c>
      <c r="I29" s="46">
        <f>+I22+I27</f>
        <v>371841103345.83</v>
      </c>
      <c r="J29" s="47">
        <f>+F29-G29</f>
        <v>53374590027.51996</v>
      </c>
      <c r="K29" s="12">
        <f>+G29/F29</f>
        <v>0.903660176115108</v>
      </c>
      <c r="L29" s="12">
        <f t="shared" si="14"/>
        <v>0.694583255897006</v>
      </c>
      <c r="M29" s="13">
        <f t="shared" si="15"/>
        <v>0.6711640574856089</v>
      </c>
    </row>
    <row r="30" spans="1:13" ht="12.75">
      <c r="A30" s="49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2.75">
      <c r="A31" s="75" t="s">
        <v>18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13" ht="12.75" customHeight="1">
      <c r="A32" s="75" t="s">
        <v>27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1:13" ht="24.75" customHeight="1" thickBot="1">
      <c r="A33" s="56"/>
      <c r="B33" s="56"/>
      <c r="C33" s="57"/>
      <c r="D33" s="57"/>
      <c r="E33" s="57"/>
      <c r="F33" s="57"/>
      <c r="G33" s="57"/>
      <c r="H33" s="57"/>
      <c r="I33" s="57"/>
      <c r="J33" s="53"/>
      <c r="K33" s="58"/>
      <c r="L33" s="58"/>
      <c r="M33" s="58"/>
    </row>
    <row r="34" spans="1:13" ht="54" customHeight="1" thickBot="1">
      <c r="A34" s="72"/>
      <c r="B34" s="73" t="s">
        <v>7</v>
      </c>
      <c r="C34" s="74" t="s">
        <v>15</v>
      </c>
      <c r="D34" s="74" t="s">
        <v>10</v>
      </c>
      <c r="E34" s="74" t="s">
        <v>23</v>
      </c>
      <c r="F34" s="74" t="s">
        <v>24</v>
      </c>
      <c r="G34" s="74" t="s">
        <v>20</v>
      </c>
      <c r="H34" s="74" t="s">
        <v>21</v>
      </c>
      <c r="I34" s="74" t="s">
        <v>22</v>
      </c>
      <c r="J34" s="68" t="s">
        <v>11</v>
      </c>
      <c r="K34" s="69" t="s">
        <v>14</v>
      </c>
      <c r="L34" s="70" t="s">
        <v>12</v>
      </c>
      <c r="M34" s="71" t="s">
        <v>13</v>
      </c>
    </row>
    <row r="35" spans="1:13" ht="12" customHeight="1">
      <c r="A35" s="27"/>
      <c r="B35" s="28"/>
      <c r="C35" s="29"/>
      <c r="D35" s="29"/>
      <c r="E35" s="29"/>
      <c r="F35" s="29"/>
      <c r="G35" s="29"/>
      <c r="H35" s="29"/>
      <c r="I35" s="29"/>
      <c r="J35" s="30"/>
      <c r="K35" s="29"/>
      <c r="L35" s="29"/>
      <c r="M35" s="31"/>
    </row>
    <row r="36" spans="1:13" ht="19.5" customHeight="1">
      <c r="A36" s="22" t="s">
        <v>3</v>
      </c>
      <c r="B36" s="34" t="s">
        <v>0</v>
      </c>
      <c r="C36" s="37">
        <f aca="true" t="shared" si="17" ref="C36:I36">SUM(C37:C40)</f>
        <v>14215899000</v>
      </c>
      <c r="D36" s="37">
        <f t="shared" si="17"/>
        <v>14215899000</v>
      </c>
      <c r="E36" s="37">
        <f t="shared" si="17"/>
        <v>20537761</v>
      </c>
      <c r="F36" s="37">
        <f t="shared" si="17"/>
        <v>14195361239</v>
      </c>
      <c r="G36" s="37">
        <f t="shared" si="17"/>
        <v>10495541949.9</v>
      </c>
      <c r="H36" s="37">
        <f t="shared" si="17"/>
        <v>10017806978.580002</v>
      </c>
      <c r="I36" s="37">
        <f t="shared" si="17"/>
        <v>10017806978.580002</v>
      </c>
      <c r="J36" s="38">
        <f>+F36-G36</f>
        <v>3699819289.1000004</v>
      </c>
      <c r="K36" s="10">
        <f>+G36/F36</f>
        <v>0.7393642030795804</v>
      </c>
      <c r="L36" s="10">
        <f>+H36/F36</f>
        <v>0.7057099012779834</v>
      </c>
      <c r="M36" s="11">
        <f>+I36/F36</f>
        <v>0.7057099012779834</v>
      </c>
    </row>
    <row r="37" spans="1:13" ht="19.5" customHeight="1">
      <c r="A37" s="61"/>
      <c r="B37" s="19" t="s">
        <v>1</v>
      </c>
      <c r="C37" s="54">
        <v>12231927000</v>
      </c>
      <c r="D37" s="54">
        <v>12231927000</v>
      </c>
      <c r="E37" s="54">
        <v>20537761</v>
      </c>
      <c r="F37" s="54">
        <f>+D37-E37</f>
        <v>12211389239</v>
      </c>
      <c r="G37" s="40">
        <v>8720935412</v>
      </c>
      <c r="H37" s="40">
        <v>8707198261.04</v>
      </c>
      <c r="I37" s="40">
        <v>8707198261.04</v>
      </c>
      <c r="J37" s="67">
        <f aca="true" t="shared" si="18" ref="J37:J43">+F37-G37</f>
        <v>3490453827</v>
      </c>
      <c r="K37" s="8">
        <f>+G37/F37</f>
        <v>0.7141640677661475</v>
      </c>
      <c r="L37" s="8">
        <f>+H37/F37</f>
        <v>0.7130391219724186</v>
      </c>
      <c r="M37" s="9">
        <f>+I37/F37</f>
        <v>0.7130391219724186</v>
      </c>
    </row>
    <row r="38" spans="1:13" ht="19.5" customHeight="1">
      <c r="A38" s="61"/>
      <c r="B38" s="20" t="s">
        <v>19</v>
      </c>
      <c r="C38" s="40">
        <v>1861014000</v>
      </c>
      <c r="D38" s="40">
        <v>1861014000</v>
      </c>
      <c r="E38" s="40"/>
      <c r="F38" s="54">
        <f>+D38-E38</f>
        <v>1861014000</v>
      </c>
      <c r="G38" s="40">
        <v>1748224343.9</v>
      </c>
      <c r="H38" s="40">
        <v>1284226523.54</v>
      </c>
      <c r="I38" s="40">
        <v>1284226523.54</v>
      </c>
      <c r="J38" s="67">
        <f t="shared" si="18"/>
        <v>112789656.0999999</v>
      </c>
      <c r="K38" s="8">
        <f aca="true" t="shared" si="19" ref="K38:K43">+G38/F38</f>
        <v>0.9393934402965266</v>
      </c>
      <c r="L38" s="8">
        <f aca="true" t="shared" si="20" ref="L38:L43">+H38/F38</f>
        <v>0.6900681690411786</v>
      </c>
      <c r="M38" s="9">
        <f aca="true" t="shared" si="21" ref="M38:M43">+I38/F38</f>
        <v>0.6900681690411786</v>
      </c>
    </row>
    <row r="39" spans="1:13" ht="19.5" customHeight="1">
      <c r="A39" s="61"/>
      <c r="B39" s="19" t="s">
        <v>8</v>
      </c>
      <c r="C39" s="40">
        <v>119250000</v>
      </c>
      <c r="D39" s="40">
        <v>119250000</v>
      </c>
      <c r="E39" s="40"/>
      <c r="F39" s="54">
        <f>+D39-E39</f>
        <v>119250000</v>
      </c>
      <c r="G39" s="40">
        <v>24946194</v>
      </c>
      <c r="H39" s="40">
        <v>24946194</v>
      </c>
      <c r="I39" s="40">
        <v>24946194</v>
      </c>
      <c r="J39" s="67">
        <f t="shared" si="18"/>
        <v>94303806</v>
      </c>
      <c r="K39" s="8">
        <f t="shared" si="19"/>
        <v>0.20919240251572327</v>
      </c>
      <c r="L39" s="8">
        <f t="shared" si="20"/>
        <v>0.20919240251572327</v>
      </c>
      <c r="M39" s="9">
        <f t="shared" si="21"/>
        <v>0.20919240251572327</v>
      </c>
    </row>
    <row r="40" spans="1:13" ht="31.5" customHeight="1">
      <c r="A40" s="18"/>
      <c r="B40" s="21" t="s">
        <v>26</v>
      </c>
      <c r="C40" s="40">
        <v>3708000</v>
      </c>
      <c r="D40" s="40">
        <v>3708000</v>
      </c>
      <c r="E40" s="40"/>
      <c r="F40" s="54">
        <f>+D40-E40</f>
        <v>3708000</v>
      </c>
      <c r="G40" s="54">
        <v>1436000</v>
      </c>
      <c r="H40" s="54">
        <v>1436000</v>
      </c>
      <c r="I40" s="54">
        <v>1436000</v>
      </c>
      <c r="J40" s="67">
        <f t="shared" si="18"/>
        <v>2272000</v>
      </c>
      <c r="K40" s="8">
        <f t="shared" si="19"/>
        <v>0.38727076591154264</v>
      </c>
      <c r="L40" s="8">
        <f t="shared" si="20"/>
        <v>0.38727076591154264</v>
      </c>
      <c r="M40" s="9">
        <f t="shared" si="21"/>
        <v>0.38727076591154264</v>
      </c>
    </row>
    <row r="41" spans="1:13" ht="19.5" customHeight="1">
      <c r="A41" s="22" t="s">
        <v>4</v>
      </c>
      <c r="B41" s="17" t="s">
        <v>2</v>
      </c>
      <c r="C41" s="37">
        <v>5200000000</v>
      </c>
      <c r="D41" s="37">
        <v>5200000000</v>
      </c>
      <c r="E41" s="37">
        <v>0</v>
      </c>
      <c r="F41" s="37">
        <f>+D41-E41</f>
        <v>5200000000</v>
      </c>
      <c r="G41" s="37">
        <v>4659463474.91</v>
      </c>
      <c r="H41" s="37">
        <v>3226951557.42</v>
      </c>
      <c r="I41" s="37">
        <v>3109055650.73</v>
      </c>
      <c r="J41" s="38">
        <f t="shared" si="18"/>
        <v>540536525.0900002</v>
      </c>
      <c r="K41" s="10">
        <f t="shared" si="19"/>
        <v>0.896050668251923</v>
      </c>
      <c r="L41" s="10">
        <f t="shared" si="20"/>
        <v>0.6205676071961539</v>
      </c>
      <c r="M41" s="11">
        <f t="shared" si="21"/>
        <v>0.5978953174480769</v>
      </c>
    </row>
    <row r="42" spans="1:13" ht="9.75" customHeight="1">
      <c r="A42" s="62"/>
      <c r="B42" s="35"/>
      <c r="C42" s="59"/>
      <c r="D42" s="59"/>
      <c r="E42" s="59"/>
      <c r="F42" s="59"/>
      <c r="G42" s="59"/>
      <c r="H42" s="59"/>
      <c r="I42" s="59"/>
      <c r="J42" s="41"/>
      <c r="K42" s="43"/>
      <c r="L42" s="43"/>
      <c r="M42" s="60"/>
    </row>
    <row r="43" spans="1:13" ht="19.5" customHeight="1" thickBot="1">
      <c r="A43" s="25" t="s">
        <v>5</v>
      </c>
      <c r="B43" s="26" t="s">
        <v>6</v>
      </c>
      <c r="C43" s="46">
        <f>+C36+C41</f>
        <v>19415899000</v>
      </c>
      <c r="D43" s="46">
        <f aca="true" t="shared" si="22" ref="D43:I43">+D36+D41</f>
        <v>19415899000</v>
      </c>
      <c r="E43" s="46">
        <f t="shared" si="22"/>
        <v>20537761</v>
      </c>
      <c r="F43" s="46">
        <f t="shared" si="22"/>
        <v>19395361239</v>
      </c>
      <c r="G43" s="46">
        <f t="shared" si="22"/>
        <v>15155005424.81</v>
      </c>
      <c r="H43" s="46">
        <f t="shared" si="22"/>
        <v>13244758536.000002</v>
      </c>
      <c r="I43" s="46">
        <f t="shared" si="22"/>
        <v>13126862629.310001</v>
      </c>
      <c r="J43" s="47">
        <f t="shared" si="18"/>
        <v>4240355814.1900005</v>
      </c>
      <c r="K43" s="12">
        <f t="shared" si="19"/>
        <v>0.7813726817491011</v>
      </c>
      <c r="L43" s="12">
        <f t="shared" si="20"/>
        <v>0.682882797220996</v>
      </c>
      <c r="M43" s="13">
        <f t="shared" si="21"/>
        <v>0.6768042351752973</v>
      </c>
    </row>
    <row r="44" ht="12.75">
      <c r="C44" s="1"/>
    </row>
    <row r="45" spans="2:13" ht="12.75">
      <c r="B45" s="4" t="s">
        <v>16</v>
      </c>
      <c r="C45" s="4"/>
      <c r="D45" s="4"/>
      <c r="E45" s="4"/>
      <c r="F45" s="4"/>
      <c r="G45" s="6"/>
      <c r="H45" s="6"/>
      <c r="I45" s="6"/>
      <c r="J45" s="6"/>
      <c r="K45" s="5"/>
      <c r="L45" s="3"/>
      <c r="M45" s="3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ht="12.75">
      <c r="H58" s="1"/>
    </row>
    <row r="59" ht="12.75">
      <c r="H59" s="1"/>
    </row>
    <row r="60" spans="8:10" ht="12.75">
      <c r="H60" s="1"/>
      <c r="J60" s="1"/>
    </row>
    <row r="61" ht="12.75">
      <c r="H61" s="1"/>
    </row>
    <row r="62" ht="12.75">
      <c r="H62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spans="8:10" ht="12.75">
      <c r="H70" s="1"/>
      <c r="J70" s="1"/>
    </row>
    <row r="71" ht="12.75">
      <c r="J71" s="1"/>
    </row>
    <row r="72" ht="12.75">
      <c r="J72" s="1"/>
    </row>
    <row r="73" ht="12.75">
      <c r="J73" s="1"/>
    </row>
    <row r="75" ht="12.75">
      <c r="J75" s="1"/>
    </row>
    <row r="77" ht="12.75">
      <c r="J77" s="1"/>
    </row>
  </sheetData>
  <sheetProtection/>
  <mergeCells count="6">
    <mergeCell ref="A32:M32"/>
    <mergeCell ref="A31:M31"/>
    <mergeCell ref="A4:M4"/>
    <mergeCell ref="A3:M3"/>
    <mergeCell ref="A17:M17"/>
    <mergeCell ref="A18:M18"/>
  </mergeCells>
  <printOptions horizontalCentered="1"/>
  <pageMargins left="0.984251968503937" right="0" top="0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2019-11-09T00:27:52Z</cp:lastPrinted>
  <dcterms:created xsi:type="dcterms:W3CDTF">2011-02-09T13:24:23Z</dcterms:created>
  <dcterms:modified xsi:type="dcterms:W3CDTF">2019-11-09T00:29:24Z</dcterms:modified>
  <cp:category/>
  <cp:version/>
  <cp:contentType/>
  <cp:contentStatus/>
</cp:coreProperties>
</file>