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SEPTIEMBRE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J40" i="1" l="1"/>
  <c r="J32" i="1"/>
  <c r="J18" i="1"/>
  <c r="J14" i="1"/>
  <c r="J7" i="1"/>
  <c r="V67" i="1" l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6" i="1"/>
  <c r="U16" i="1"/>
  <c r="T16" i="1"/>
  <c r="V15" i="1"/>
  <c r="U15" i="1"/>
  <c r="T15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39" i="1"/>
  <c r="S38" i="1"/>
  <c r="S37" i="1"/>
  <c r="S36" i="1"/>
  <c r="S35" i="1"/>
  <c r="S34" i="1"/>
  <c r="S33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6" i="1"/>
  <c r="S15" i="1"/>
  <c r="S13" i="1"/>
  <c r="S12" i="1"/>
  <c r="S11" i="1"/>
  <c r="S10" i="1"/>
  <c r="S9" i="1"/>
  <c r="S8" i="1"/>
  <c r="R18" i="1"/>
  <c r="Q18" i="1"/>
  <c r="P18" i="1"/>
  <c r="O18" i="1"/>
  <c r="N18" i="1"/>
  <c r="M18" i="1"/>
  <c r="L18" i="1"/>
  <c r="K18" i="1"/>
  <c r="R14" i="1"/>
  <c r="Q14" i="1"/>
  <c r="P14" i="1"/>
  <c r="O14" i="1"/>
  <c r="N14" i="1"/>
  <c r="M14" i="1"/>
  <c r="L14" i="1"/>
  <c r="K14" i="1"/>
  <c r="R7" i="1"/>
  <c r="Q7" i="1"/>
  <c r="P7" i="1"/>
  <c r="O7" i="1"/>
  <c r="N7" i="1"/>
  <c r="M7" i="1"/>
  <c r="L7" i="1"/>
  <c r="K7" i="1"/>
  <c r="R40" i="1"/>
  <c r="Q40" i="1"/>
  <c r="P40" i="1"/>
  <c r="O40" i="1"/>
  <c r="N40" i="1"/>
  <c r="M40" i="1"/>
  <c r="L40" i="1"/>
  <c r="K40" i="1"/>
  <c r="R32" i="1"/>
  <c r="Q32" i="1"/>
  <c r="P32" i="1"/>
  <c r="O32" i="1"/>
  <c r="N32" i="1"/>
  <c r="M32" i="1"/>
  <c r="L32" i="1"/>
  <c r="K32" i="1"/>
  <c r="S7" i="1" l="1"/>
  <c r="S32" i="1"/>
  <c r="S14" i="1"/>
  <c r="S40" i="1"/>
  <c r="U40" i="1"/>
  <c r="U14" i="1"/>
  <c r="V40" i="1"/>
  <c r="V14" i="1"/>
  <c r="T18" i="1"/>
  <c r="U7" i="1"/>
  <c r="V32" i="1"/>
  <c r="T14" i="1"/>
  <c r="U18" i="1"/>
  <c r="T32" i="1"/>
  <c r="T7" i="1"/>
  <c r="U32" i="1"/>
  <c r="T40" i="1"/>
  <c r="V18" i="1"/>
  <c r="V7" i="1"/>
  <c r="S18" i="1"/>
  <c r="N17" i="1"/>
  <c r="N6" i="1" s="1"/>
  <c r="N68" i="1" s="1"/>
  <c r="K17" i="1"/>
  <c r="K6" i="1" s="1"/>
  <c r="K68" i="1" s="1"/>
  <c r="R17" i="1"/>
  <c r="L17" i="1"/>
  <c r="O17" i="1"/>
  <c r="M17" i="1"/>
  <c r="P17" i="1"/>
  <c r="P6" i="1" s="1"/>
  <c r="L6" i="1"/>
  <c r="L68" i="1" s="1"/>
  <c r="O6" i="1"/>
  <c r="O68" i="1" s="1"/>
  <c r="J17" i="1"/>
  <c r="J6" i="1" s="1"/>
  <c r="J68" i="1" s="1"/>
  <c r="Q17" i="1"/>
  <c r="S17" i="1" l="1"/>
  <c r="P68" i="1"/>
  <c r="M6" i="1"/>
  <c r="Q6" i="1"/>
  <c r="U17" i="1"/>
  <c r="T17" i="1"/>
  <c r="R6" i="1"/>
  <c r="V17" i="1"/>
  <c r="Q68" i="1" l="1"/>
  <c r="U6" i="1"/>
  <c r="R68" i="1"/>
  <c r="V6" i="1"/>
  <c r="M68" i="1"/>
  <c r="S68" i="1" s="1"/>
  <c r="S6" i="1"/>
  <c r="T6" i="1"/>
  <c r="V68" i="1" l="1"/>
  <c r="T68" i="1"/>
  <c r="U68" i="1"/>
</calcChain>
</file>

<file path=xl/sharedStrings.xml><?xml version="1.0" encoding="utf-8"?>
<sst xmlns="http://schemas.openxmlformats.org/spreadsheetml/2006/main" count="519" uniqueCount="128">
  <si>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</si>
  <si>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</si>
  <si>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</si>
  <si>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</si>
  <si>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</si>
  <si>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</si>
  <si>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</si>
  <si>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</si>
  <si>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</si>
  <si>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</si>
  <si>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</si>
  <si>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</si>
  <si>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</si>
  <si>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</si>
  <si>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</si>
  <si>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</si>
  <si>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</si>
  <si>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</si>
  <si>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</si>
  <si>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</si>
  <si>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</si>
  <si>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</si>
  <si>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</si>
  <si>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</si>
  <si>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</si>
  <si>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</si>
  <si>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</si>
  <si>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</si>
  <si>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</si>
  <si>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</si>
  <si>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</si>
  <si>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</si>
  <si>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</si>
  <si>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</si>
  <si>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</si>
  <si>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</si>
  <si>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</si>
  <si>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</si>
  <si>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</si>
  <si>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</si>
  <si>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</si>
  <si>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</si>
  <si>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</si>
  <si>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</si>
  <si>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</si>
  <si>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</si>
  <si>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</si>
  <si>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</si>
  <si>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</si>
  <si>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</si>
  <si>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</si>
  <si>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</si>
  <si>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</si>
  <si>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</si>
  <si>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</si>
  <si>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</si>
  <si>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</si>
  <si>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</si>
  <si>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</si>
  <si>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</si>
  <si>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</si>
  <si>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</si>
  <si>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</si>
  <si>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</si>
  <si>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</si>
  <si>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</si>
  <si>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</si>
  <si>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</si>
  <si>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</si>
  <si>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</si>
  <si>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</si>
  <si>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</si>
  <si>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</si>
  <si>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</si>
  <si>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</si>
  <si>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</si>
  <si>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</si>
  <si>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</si>
  <si>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</si>
  <si>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</si>
  <si>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</si>
  <si>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</si>
  <si>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</si>
  <si>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</si>
  <si>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</si>
  <si>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</si>
  <si>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</si>
  <si>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</si>
  <si>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</si>
  <si>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</si>
  <si>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</si>
  <si>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</si>
  <si>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</si>
  <si>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</si>
  <si>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</si>
  <si>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</si>
  <si>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</si>
  <si>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</si>
  <si>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</si>
  <si>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</si>
  <si>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</si>
  <si>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</si>
  <si>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</si>
  <si>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PERSONALES</t>
  </si>
  <si>
    <t>GASTOS DE FUNCIONAMIENTO</t>
  </si>
  <si>
    <t>GASTOS GENERALES</t>
  </si>
  <si>
    <t>TRANSFERENCIAS CORRIENTES</t>
  </si>
  <si>
    <t>TRANSFERENCIAS.</t>
  </si>
  <si>
    <t xml:space="preserve">TRANSFERENCIAS DE CAPITAL </t>
  </si>
  <si>
    <t xml:space="preserve">GASTOS DE INVERSION </t>
  </si>
  <si>
    <t>TOTAL PRESUPUESTO  A+C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</si>
  <si>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</si>
  <si>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</si>
  <si>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</si>
  <si>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</si>
  <si>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</si>
  <si>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30 DE SEPTIEMBRE DE 2017</t>
  </si>
  <si>
    <t xml:space="preserve">UNIDAD EJECUTORA 3501-01 GESTIÓN GENERAL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</si>
  <si>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</si>
  <si>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</si>
  <si>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</si>
  <si>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</si>
  <si>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</si>
  <si>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</si>
  <si>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</si>
  <si>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</si>
  <si>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</si>
  <si>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GENERADO : OCTUBRE 3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</si>
</sst>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Arial Narrow"/>
      <family val="2"/>
    </font>
    <font>
      <b/>
      <sz val="8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58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10" fontId="4" fillId="0" borderId="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left" vertical="center" wrapText="1" readingOrder="1"/>
    </xf>
    <xf numFmtId="164" fontId="2" fillId="2" borderId="4" xfId="0" applyNumberFormat="1" applyFont="1" applyFill="1" applyBorder="1" applyAlignment="1">
      <alignment horizontal="right" vertical="center" wrapText="1" readingOrder="1"/>
    </xf>
    <xf numFmtId="10" fontId="4" fillId="2" borderId="4" xfId="0" applyNumberFormat="1" applyFont="1" applyFill="1" applyBorder="1" applyAlignment="1">
      <alignment horizontal="right" vertical="center" wrapText="1"/>
    </xf>
    <xf numFmtId="10" fontId="4" fillId="2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4" fillId="0" borderId="0" xfId="0" applyFont="1" applyFill="1" applyBorder="1" applyAlignment="1">
      <alignment horizontal="right" readingOrder="1"/>
    </xf>
    <xf numFmtId="10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 readingOrder="1"/>
    </xf>
    <xf numFmtId="165" fontId="4" fillId="2" borderId="4" xfId="0" applyNumberFormat="1" applyFont="1" applyFill="1" applyBorder="1" applyAlignment="1">
      <alignment horizontal="right" vertical="center" wrapText="1" readingOrder="1"/>
    </xf>
    <xf numFmtId="0" fontId="11" fillId="2" borderId="1" xfId="0" applyFont="1" applyFill="1" applyBorder="1" applyAlignment="1">
      <alignment horizontal="centerContinuous" vertical="center" wrapText="1"/>
    </xf>
    <xf numFmtId="165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 readingOrder="1"/>
    </xf>
    <xf numFmtId="10" fontId="11" fillId="2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showGridLines="0" tabSelected="1" topLeftCell="A36" workbookViewId="0">
      <selection activeCell="J46" sqref="J46"/>
    </sheetView>
  </sheetViews>
  <sheetFormatPr baseColWidth="10" defaultRowHeight="15"/>
  <cols>
    <col min="1" max="1" width="4.5703125" customWidth="1"/>
    <col min="2" max="2" width="5.28515625" customWidth="1"/>
    <col min="3" max="3" width="5.42578125" customWidth="1"/>
    <col min="4" max="4" width="4.5703125" customWidth="1"/>
    <col min="5" max="5" width="4" customWidth="1"/>
    <col min="6" max="6" width="6.5703125" customWidth="1"/>
    <col min="7" max="7" width="5.140625" customWidth="1"/>
    <col min="8" max="8" width="4.42578125" customWidth="1"/>
    <col min="9" max="9" width="27.5703125" customWidth="1"/>
    <col min="10" max="10" width="16" customWidth="1"/>
    <col min="11" max="12" width="15.7109375" customWidth="1"/>
    <col min="13" max="13" width="16.28515625" customWidth="1"/>
    <col min="14" max="14" width="16.7109375" customWidth="1"/>
    <col min="15" max="15" width="15.7109375" customWidth="1"/>
    <col min="16" max="16" width="17.42578125" customWidth="1"/>
    <col min="17" max="17" width="17.28515625" customWidth="1"/>
    <col min="18" max="18" width="17" customWidth="1"/>
    <col min="19" max="19" width="15" customWidth="1"/>
    <col min="20" max="20" width="8.140625" customWidth="1"/>
    <col min="21" max="22" width="7.5703125" customWidth="1"/>
  </cols>
  <sheetData>
    <row r="1" spans="1:23" ht="15.75">
      <c r="A1" s="54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ht="15.75">
      <c r="A2" s="54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ht="15.75">
      <c r="A3" s="54" t="s">
        <v>117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6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6" t="s">
        <v>127</v>
      </c>
      <c r="T4" s="57"/>
      <c r="U4" s="57"/>
      <c r="V4" s="57"/>
    </row>
    <row r="5" spans="1:23" ht="24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49" t="s">
        <v>111</v>
      </c>
      <c r="T5" s="49" t="s">
        <v>112</v>
      </c>
      <c r="U5" s="49" t="s">
        <v>113</v>
      </c>
      <c r="V5" s="49" t="s">
        <v>114</v>
      </c>
    </row>
    <row r="6" spans="1:23" ht="35.1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4" t="s">
        <v>104</v>
      </c>
      <c r="J6" s="42">
        <f>+J7+J14+J17</f>
        <v>349787660000</v>
      </c>
      <c r="K6" s="42">
        <f t="shared" ref="K6:R6" si="0">+K7+K14+K17</f>
        <v>59592515600</v>
      </c>
      <c r="L6" s="42">
        <f t="shared" si="0"/>
        <v>1842125300</v>
      </c>
      <c r="M6" s="42">
        <f t="shared" si="0"/>
        <v>407538050300</v>
      </c>
      <c r="N6" s="42">
        <f t="shared" si="0"/>
        <v>379235554501.35004</v>
      </c>
      <c r="O6" s="42">
        <f t="shared" si="0"/>
        <v>28302495798.649998</v>
      </c>
      <c r="P6" s="42">
        <f t="shared" si="0"/>
        <v>362401526087.69</v>
      </c>
      <c r="Q6" s="42">
        <f t="shared" si="0"/>
        <v>289006147075.53998</v>
      </c>
      <c r="R6" s="42">
        <f t="shared" si="0"/>
        <v>250767817407.34998</v>
      </c>
      <c r="S6" s="50">
        <f t="shared" ref="S6:S37" si="1">+M6-P6</f>
        <v>45136524212.309998</v>
      </c>
      <c r="T6" s="51">
        <f t="shared" ref="T6:T37" si="2">+P6/M6</f>
        <v>0.88924586506932601</v>
      </c>
      <c r="U6" s="51">
        <f t="shared" ref="U6:U37" si="3">+Q6/M6</f>
        <v>0.70915132185275609</v>
      </c>
      <c r="V6" s="51">
        <f t="shared" ref="V6:V37" si="4">+R6/M6</f>
        <v>0.61532369118111274</v>
      </c>
      <c r="W6" s="2"/>
    </row>
    <row r="7" spans="1:23" ht="35.1" customHeight="1" thickTop="1" thickBot="1">
      <c r="A7" s="8" t="s">
        <v>19</v>
      </c>
      <c r="B7" s="8"/>
      <c r="C7" s="8"/>
      <c r="D7" s="8"/>
      <c r="E7" s="8"/>
      <c r="F7" s="8"/>
      <c r="G7" s="8"/>
      <c r="H7" s="8"/>
      <c r="I7" s="9" t="s">
        <v>103</v>
      </c>
      <c r="J7" s="44">
        <f>SUM(J8:J13)</f>
        <v>39677210000</v>
      </c>
      <c r="K7" s="44">
        <f t="shared" ref="K7:R7" si="5">SUM(K8:K13)</f>
        <v>727390300</v>
      </c>
      <c r="L7" s="44">
        <f t="shared" si="5"/>
        <v>0</v>
      </c>
      <c r="M7" s="44">
        <f t="shared" si="5"/>
        <v>40404600300</v>
      </c>
      <c r="N7" s="44">
        <f t="shared" si="5"/>
        <v>40262208309.900002</v>
      </c>
      <c r="O7" s="44">
        <f t="shared" si="5"/>
        <v>142391990.09999999</v>
      </c>
      <c r="P7" s="44">
        <f t="shared" si="5"/>
        <v>32004441117.089996</v>
      </c>
      <c r="Q7" s="44">
        <f t="shared" si="5"/>
        <v>28970231458.620003</v>
      </c>
      <c r="R7" s="44">
        <f t="shared" si="5"/>
        <v>28932869075.390003</v>
      </c>
      <c r="S7" s="52">
        <f t="shared" si="1"/>
        <v>8400159182.9100037</v>
      </c>
      <c r="T7" s="53">
        <f t="shared" si="2"/>
        <v>0.79209894119630719</v>
      </c>
      <c r="U7" s="53">
        <f t="shared" si="3"/>
        <v>0.71700329278149055</v>
      </c>
      <c r="V7" s="53">
        <f t="shared" si="4"/>
        <v>0.71607858661059454</v>
      </c>
      <c r="W7" s="2"/>
    </row>
    <row r="8" spans="1:23" ht="35.1" customHeight="1" thickTop="1" thickBot="1">
      <c r="A8" s="5" t="s">
        <v>19</v>
      </c>
      <c r="B8" s="5" t="s">
        <v>20</v>
      </c>
      <c r="C8" s="5" t="s">
        <v>21</v>
      </c>
      <c r="D8" s="5" t="s">
        <v>20</v>
      </c>
      <c r="E8" s="5" t="s">
        <v>20</v>
      </c>
      <c r="F8" s="5" t="s">
        <v>22</v>
      </c>
      <c r="G8" s="5" t="s">
        <v>23</v>
      </c>
      <c r="H8" s="5" t="s">
        <v>24</v>
      </c>
      <c r="I8" s="6" t="s">
        <v>25</v>
      </c>
      <c r="J8" s="7">
        <v>12822000000</v>
      </c>
      <c r="K8" s="7">
        <v>0</v>
      </c>
      <c r="L8" s="7">
        <v>0</v>
      </c>
      <c r="M8" s="7">
        <v>12822000000</v>
      </c>
      <c r="N8" s="7">
        <v>12822000000</v>
      </c>
      <c r="O8" s="7">
        <v>0</v>
      </c>
      <c r="P8" s="7">
        <v>9572086668.4500008</v>
      </c>
      <c r="Q8" s="7">
        <v>9572086668.4500008</v>
      </c>
      <c r="R8" s="7">
        <v>9568314075.4500008</v>
      </c>
      <c r="S8" s="43">
        <f t="shared" si="1"/>
        <v>3249913331.5499992</v>
      </c>
      <c r="T8" s="18">
        <f t="shared" si="2"/>
        <v>0.74653616194431449</v>
      </c>
      <c r="U8" s="18">
        <f t="shared" si="3"/>
        <v>0.74653616194431449</v>
      </c>
      <c r="V8" s="18">
        <f t="shared" si="4"/>
        <v>0.74624193382077686</v>
      </c>
      <c r="W8" s="2"/>
    </row>
    <row r="9" spans="1:23" ht="35.1" customHeight="1" thickTop="1" thickBot="1">
      <c r="A9" s="5" t="s">
        <v>19</v>
      </c>
      <c r="B9" s="5" t="s">
        <v>20</v>
      </c>
      <c r="C9" s="5" t="s">
        <v>21</v>
      </c>
      <c r="D9" s="5" t="s">
        <v>20</v>
      </c>
      <c r="E9" s="5" t="s">
        <v>26</v>
      </c>
      <c r="F9" s="5" t="s">
        <v>22</v>
      </c>
      <c r="G9" s="5" t="s">
        <v>23</v>
      </c>
      <c r="H9" s="5" t="s">
        <v>24</v>
      </c>
      <c r="I9" s="6" t="s">
        <v>27</v>
      </c>
      <c r="J9" s="7">
        <v>2269700000</v>
      </c>
      <c r="K9" s="7">
        <v>0</v>
      </c>
      <c r="L9" s="7">
        <v>0</v>
      </c>
      <c r="M9" s="7">
        <v>2269700000</v>
      </c>
      <c r="N9" s="7">
        <v>2269700000</v>
      </c>
      <c r="O9" s="7">
        <v>0</v>
      </c>
      <c r="P9" s="7">
        <v>1904112606.9000001</v>
      </c>
      <c r="Q9" s="7">
        <v>1904112606.9000001</v>
      </c>
      <c r="R9" s="7">
        <v>1901651773.8299999</v>
      </c>
      <c r="S9" s="43">
        <f t="shared" si="1"/>
        <v>365587393.0999999</v>
      </c>
      <c r="T9" s="18">
        <f t="shared" si="2"/>
        <v>0.8389269977970657</v>
      </c>
      <c r="U9" s="18">
        <f t="shared" si="3"/>
        <v>0.8389269977970657</v>
      </c>
      <c r="V9" s="18">
        <f t="shared" si="4"/>
        <v>0.8378427870775873</v>
      </c>
      <c r="W9" s="2"/>
    </row>
    <row r="10" spans="1:23" ht="35.1" customHeight="1" thickTop="1" thickBot="1">
      <c r="A10" s="5" t="s">
        <v>19</v>
      </c>
      <c r="B10" s="5" t="s">
        <v>20</v>
      </c>
      <c r="C10" s="5" t="s">
        <v>21</v>
      </c>
      <c r="D10" s="5" t="s">
        <v>20</v>
      </c>
      <c r="E10" s="5" t="s">
        <v>28</v>
      </c>
      <c r="F10" s="5" t="s">
        <v>22</v>
      </c>
      <c r="G10" s="5" t="s">
        <v>23</v>
      </c>
      <c r="H10" s="5" t="s">
        <v>24</v>
      </c>
      <c r="I10" s="6" t="s">
        <v>29</v>
      </c>
      <c r="J10" s="7">
        <v>10089800000</v>
      </c>
      <c r="K10" s="7">
        <v>0</v>
      </c>
      <c r="L10" s="7">
        <v>0</v>
      </c>
      <c r="M10" s="7">
        <v>10089800000</v>
      </c>
      <c r="N10" s="7">
        <v>10089800000</v>
      </c>
      <c r="O10" s="7">
        <v>0</v>
      </c>
      <c r="P10" s="7">
        <v>6319474496.2399998</v>
      </c>
      <c r="Q10" s="7">
        <v>6294836558.8000002</v>
      </c>
      <c r="R10" s="7">
        <v>6275570759.1400003</v>
      </c>
      <c r="S10" s="43">
        <f t="shared" si="1"/>
        <v>3770325503.7600002</v>
      </c>
      <c r="T10" s="18">
        <f t="shared" si="2"/>
        <v>0.62632306846914698</v>
      </c>
      <c r="U10" s="18">
        <f t="shared" si="3"/>
        <v>0.62388120267993419</v>
      </c>
      <c r="V10" s="18">
        <f t="shared" si="4"/>
        <v>0.62197176942456744</v>
      </c>
      <c r="W10" s="2"/>
    </row>
    <row r="11" spans="1:23" ht="35.1" customHeight="1" thickTop="1" thickBot="1">
      <c r="A11" s="5" t="s">
        <v>19</v>
      </c>
      <c r="B11" s="5" t="s">
        <v>20</v>
      </c>
      <c r="C11" s="5" t="s">
        <v>21</v>
      </c>
      <c r="D11" s="5" t="s">
        <v>20</v>
      </c>
      <c r="E11" s="5" t="s">
        <v>30</v>
      </c>
      <c r="F11" s="5" t="s">
        <v>22</v>
      </c>
      <c r="G11" s="5" t="s">
        <v>23</v>
      </c>
      <c r="H11" s="5" t="s">
        <v>24</v>
      </c>
      <c r="I11" s="6" t="s">
        <v>31</v>
      </c>
      <c r="J11" s="7">
        <v>540000000</v>
      </c>
      <c r="K11" s="7">
        <v>0</v>
      </c>
      <c r="L11" s="7">
        <v>0</v>
      </c>
      <c r="M11" s="7">
        <v>540000000</v>
      </c>
      <c r="N11" s="7">
        <v>530000000</v>
      </c>
      <c r="O11" s="7">
        <v>10000000</v>
      </c>
      <c r="P11" s="7">
        <v>331831508.60000002</v>
      </c>
      <c r="Q11" s="7">
        <v>317253319.76999998</v>
      </c>
      <c r="R11" s="7">
        <v>305390162.26999998</v>
      </c>
      <c r="S11" s="43">
        <f t="shared" si="1"/>
        <v>208168491.39999998</v>
      </c>
      <c r="T11" s="18">
        <f t="shared" si="2"/>
        <v>0.61450279370370375</v>
      </c>
      <c r="U11" s="18">
        <f t="shared" si="3"/>
        <v>0.58750614772222221</v>
      </c>
      <c r="V11" s="18">
        <f t="shared" si="4"/>
        <v>0.56553733753703705</v>
      </c>
      <c r="W11" s="2"/>
    </row>
    <row r="12" spans="1:23" ht="35.1" customHeight="1" thickTop="1" thickBot="1">
      <c r="A12" s="5" t="s">
        <v>19</v>
      </c>
      <c r="B12" s="5" t="s">
        <v>20</v>
      </c>
      <c r="C12" s="5" t="s">
        <v>21</v>
      </c>
      <c r="D12" s="5" t="s">
        <v>32</v>
      </c>
      <c r="E12" s="5"/>
      <c r="F12" s="5" t="s">
        <v>22</v>
      </c>
      <c r="G12" s="5" t="s">
        <v>23</v>
      </c>
      <c r="H12" s="5" t="s">
        <v>24</v>
      </c>
      <c r="I12" s="6" t="s">
        <v>33</v>
      </c>
      <c r="J12" s="7">
        <v>8245335000</v>
      </c>
      <c r="K12" s="7">
        <v>727390300</v>
      </c>
      <c r="L12" s="7">
        <v>0</v>
      </c>
      <c r="M12" s="7">
        <v>8972725300</v>
      </c>
      <c r="N12" s="7">
        <v>8846069148.8999996</v>
      </c>
      <c r="O12" s="7">
        <v>126656151.09999999</v>
      </c>
      <c r="P12" s="7">
        <v>8603122229.8999996</v>
      </c>
      <c r="Q12" s="7">
        <v>5608128697.6999998</v>
      </c>
      <c r="R12" s="7">
        <v>5608128697.6999998</v>
      </c>
      <c r="S12" s="43">
        <f t="shared" si="1"/>
        <v>369603070.10000038</v>
      </c>
      <c r="T12" s="18">
        <f t="shared" si="2"/>
        <v>0.95880815942286779</v>
      </c>
      <c r="U12" s="18">
        <f t="shared" si="3"/>
        <v>0.62501954648048785</v>
      </c>
      <c r="V12" s="18">
        <f t="shared" si="4"/>
        <v>0.62501954648048785</v>
      </c>
      <c r="W12" s="2"/>
    </row>
    <row r="13" spans="1:23" ht="35.1" customHeight="1" thickTop="1" thickBot="1">
      <c r="A13" s="5" t="s">
        <v>19</v>
      </c>
      <c r="B13" s="5" t="s">
        <v>20</v>
      </c>
      <c r="C13" s="5" t="s">
        <v>21</v>
      </c>
      <c r="D13" s="5" t="s">
        <v>28</v>
      </c>
      <c r="E13" s="5"/>
      <c r="F13" s="5" t="s">
        <v>22</v>
      </c>
      <c r="G13" s="5" t="s">
        <v>23</v>
      </c>
      <c r="H13" s="5" t="s">
        <v>24</v>
      </c>
      <c r="I13" s="6" t="s">
        <v>34</v>
      </c>
      <c r="J13" s="7">
        <v>5710375000</v>
      </c>
      <c r="K13" s="7">
        <v>0</v>
      </c>
      <c r="L13" s="7">
        <v>0</v>
      </c>
      <c r="M13" s="7">
        <v>5710375000</v>
      </c>
      <c r="N13" s="7">
        <v>5704639161</v>
      </c>
      <c r="O13" s="7">
        <v>5735839</v>
      </c>
      <c r="P13" s="7">
        <v>5273813607</v>
      </c>
      <c r="Q13" s="7">
        <v>5273813607</v>
      </c>
      <c r="R13" s="7">
        <v>5273813607</v>
      </c>
      <c r="S13" s="43">
        <f t="shared" si="1"/>
        <v>436561393</v>
      </c>
      <c r="T13" s="18">
        <f t="shared" si="2"/>
        <v>0.92354943536983125</v>
      </c>
      <c r="U13" s="18">
        <f t="shared" si="3"/>
        <v>0.92354943536983125</v>
      </c>
      <c r="V13" s="18">
        <f t="shared" si="4"/>
        <v>0.92354943536983125</v>
      </c>
      <c r="W13" s="2"/>
    </row>
    <row r="14" spans="1:23" ht="35.1" customHeight="1" thickTop="1" thickBot="1">
      <c r="A14" s="10" t="s">
        <v>19</v>
      </c>
      <c r="B14" s="10"/>
      <c r="C14" s="10"/>
      <c r="D14" s="10"/>
      <c r="E14" s="10"/>
      <c r="F14" s="10"/>
      <c r="G14" s="10"/>
      <c r="H14" s="10"/>
      <c r="I14" s="11" t="s">
        <v>105</v>
      </c>
      <c r="J14" s="12">
        <f>+J15+J16</f>
        <v>21735350000</v>
      </c>
      <c r="K14" s="12">
        <f t="shared" ref="K14:R14" si="6">+K15+K16</f>
        <v>0</v>
      </c>
      <c r="L14" s="12">
        <f t="shared" si="6"/>
        <v>0</v>
      </c>
      <c r="M14" s="12">
        <f t="shared" si="6"/>
        <v>21735350000</v>
      </c>
      <c r="N14" s="12">
        <f t="shared" si="6"/>
        <v>21450964219.540001</v>
      </c>
      <c r="O14" s="12">
        <f t="shared" si="6"/>
        <v>284385780.45999998</v>
      </c>
      <c r="P14" s="12">
        <f t="shared" si="6"/>
        <v>20586487659.66</v>
      </c>
      <c r="Q14" s="12">
        <f t="shared" si="6"/>
        <v>16843675766.200001</v>
      </c>
      <c r="R14" s="12">
        <f t="shared" si="6"/>
        <v>16798327979.200001</v>
      </c>
      <c r="S14" s="45">
        <f t="shared" si="1"/>
        <v>1148862340.3400002</v>
      </c>
      <c r="T14" s="19">
        <f t="shared" si="2"/>
        <v>0.94714314053649928</v>
      </c>
      <c r="U14" s="19">
        <f t="shared" si="3"/>
        <v>0.77494384798036386</v>
      </c>
      <c r="V14" s="19">
        <f t="shared" si="4"/>
        <v>0.77285748696018242</v>
      </c>
      <c r="W14" s="2"/>
    </row>
    <row r="15" spans="1:23" ht="35.1" customHeight="1" thickTop="1" thickBot="1">
      <c r="A15" s="5" t="s">
        <v>19</v>
      </c>
      <c r="B15" s="5" t="s">
        <v>32</v>
      </c>
      <c r="C15" s="5" t="s">
        <v>21</v>
      </c>
      <c r="D15" s="5" t="s">
        <v>35</v>
      </c>
      <c r="E15" s="5"/>
      <c r="F15" s="5" t="s">
        <v>22</v>
      </c>
      <c r="G15" s="5" t="s">
        <v>23</v>
      </c>
      <c r="H15" s="5" t="s">
        <v>24</v>
      </c>
      <c r="I15" s="6" t="s">
        <v>36</v>
      </c>
      <c r="J15" s="7">
        <v>10000000000</v>
      </c>
      <c r="K15" s="7">
        <v>0</v>
      </c>
      <c r="L15" s="7">
        <v>0</v>
      </c>
      <c r="M15" s="7">
        <v>10000000000</v>
      </c>
      <c r="N15" s="7">
        <v>9830070535</v>
      </c>
      <c r="O15" s="7">
        <v>169929465</v>
      </c>
      <c r="P15" s="7">
        <v>9829929635</v>
      </c>
      <c r="Q15" s="7">
        <v>9729929635</v>
      </c>
      <c r="R15" s="7">
        <v>9729929635</v>
      </c>
      <c r="S15" s="43">
        <f t="shared" si="1"/>
        <v>170070365</v>
      </c>
      <c r="T15" s="18">
        <f t="shared" si="2"/>
        <v>0.98299296349999998</v>
      </c>
      <c r="U15" s="18">
        <f t="shared" si="3"/>
        <v>0.97299296349999997</v>
      </c>
      <c r="V15" s="18">
        <f t="shared" si="4"/>
        <v>0.97299296349999997</v>
      </c>
      <c r="W15" s="2"/>
    </row>
    <row r="16" spans="1:23" ht="35.1" customHeight="1" thickTop="1" thickBot="1">
      <c r="A16" s="5" t="s">
        <v>19</v>
      </c>
      <c r="B16" s="5" t="s">
        <v>32</v>
      </c>
      <c r="C16" s="5" t="s">
        <v>21</v>
      </c>
      <c r="D16" s="5" t="s">
        <v>26</v>
      </c>
      <c r="E16" s="5"/>
      <c r="F16" s="5" t="s">
        <v>22</v>
      </c>
      <c r="G16" s="5" t="s">
        <v>23</v>
      </c>
      <c r="H16" s="5" t="s">
        <v>24</v>
      </c>
      <c r="I16" s="6" t="s">
        <v>37</v>
      </c>
      <c r="J16" s="7">
        <v>11735350000</v>
      </c>
      <c r="K16" s="7">
        <v>0</v>
      </c>
      <c r="L16" s="7">
        <v>0</v>
      </c>
      <c r="M16" s="7">
        <v>11735350000</v>
      </c>
      <c r="N16" s="7">
        <v>11620893684.540001</v>
      </c>
      <c r="O16" s="7">
        <v>114456315.45999999</v>
      </c>
      <c r="P16" s="7">
        <v>10756558024.66</v>
      </c>
      <c r="Q16" s="7">
        <v>7113746131.1999998</v>
      </c>
      <c r="R16" s="7">
        <v>7068398344.1999998</v>
      </c>
      <c r="S16" s="43">
        <f t="shared" si="1"/>
        <v>978791975.34000015</v>
      </c>
      <c r="T16" s="18">
        <f t="shared" si="2"/>
        <v>0.91659456468362677</v>
      </c>
      <c r="U16" s="18">
        <f t="shared" si="3"/>
        <v>0.60618099427797212</v>
      </c>
      <c r="V16" s="18">
        <f t="shared" si="4"/>
        <v>0.60231679022781592</v>
      </c>
      <c r="W16" s="2"/>
    </row>
    <row r="17" spans="1:23" ht="35.1" customHeight="1" thickTop="1" thickBot="1">
      <c r="A17" s="10" t="s">
        <v>19</v>
      </c>
      <c r="B17" s="10"/>
      <c r="C17" s="10"/>
      <c r="D17" s="10"/>
      <c r="E17" s="10"/>
      <c r="F17" s="10"/>
      <c r="G17" s="10"/>
      <c r="H17" s="10"/>
      <c r="I17" s="11" t="s">
        <v>107</v>
      </c>
      <c r="J17" s="12">
        <f>+J18+J32</f>
        <v>288375100000</v>
      </c>
      <c r="K17" s="12">
        <f t="shared" ref="K17:R17" si="7">+K18+K32</f>
        <v>58865125300</v>
      </c>
      <c r="L17" s="12">
        <f t="shared" si="7"/>
        <v>1842125300</v>
      </c>
      <c r="M17" s="12">
        <f t="shared" si="7"/>
        <v>345398100000</v>
      </c>
      <c r="N17" s="12">
        <f t="shared" si="7"/>
        <v>317522381971.91003</v>
      </c>
      <c r="O17" s="12">
        <f t="shared" si="7"/>
        <v>27875718028.089996</v>
      </c>
      <c r="P17" s="12">
        <f t="shared" si="7"/>
        <v>309810597310.94</v>
      </c>
      <c r="Q17" s="12">
        <f t="shared" si="7"/>
        <v>243192239850.71997</v>
      </c>
      <c r="R17" s="12">
        <f t="shared" si="7"/>
        <v>205036620352.75998</v>
      </c>
      <c r="S17" s="45">
        <f t="shared" si="1"/>
        <v>35587502689.059998</v>
      </c>
      <c r="T17" s="19">
        <f t="shared" si="2"/>
        <v>0.8969667097501115</v>
      </c>
      <c r="U17" s="19">
        <f t="shared" si="3"/>
        <v>0.70409258143203446</v>
      </c>
      <c r="V17" s="19">
        <f t="shared" si="4"/>
        <v>0.59362405396196438</v>
      </c>
      <c r="W17" s="2"/>
    </row>
    <row r="18" spans="1:23" ht="35.1" customHeight="1" thickTop="1" thickBot="1">
      <c r="A18" s="13" t="s">
        <v>19</v>
      </c>
      <c r="B18" s="13"/>
      <c r="C18" s="13"/>
      <c r="D18" s="13"/>
      <c r="E18" s="13"/>
      <c r="F18" s="13"/>
      <c r="G18" s="13"/>
      <c r="H18" s="13"/>
      <c r="I18" s="14" t="s">
        <v>106</v>
      </c>
      <c r="J18" s="15">
        <f>SUM(J19:J31)</f>
        <v>89191477341</v>
      </c>
      <c r="K18" s="15">
        <f t="shared" ref="K18:R18" si="8">SUM(K19:K31)</f>
        <v>1842125300</v>
      </c>
      <c r="L18" s="15">
        <f t="shared" si="8"/>
        <v>1842125300</v>
      </c>
      <c r="M18" s="15">
        <f t="shared" si="8"/>
        <v>89191477341</v>
      </c>
      <c r="N18" s="15">
        <f t="shared" si="8"/>
        <v>61315759312.910004</v>
      </c>
      <c r="O18" s="15">
        <f t="shared" si="8"/>
        <v>27875718028.089996</v>
      </c>
      <c r="P18" s="15">
        <f t="shared" si="8"/>
        <v>58626974651.940002</v>
      </c>
      <c r="Q18" s="15">
        <f t="shared" si="8"/>
        <v>57433361572.93</v>
      </c>
      <c r="R18" s="15">
        <f t="shared" si="8"/>
        <v>57293917572.93</v>
      </c>
      <c r="S18" s="46">
        <f t="shared" si="1"/>
        <v>30564502689.059998</v>
      </c>
      <c r="T18" s="20">
        <f t="shared" si="2"/>
        <v>0.65731588263523533</v>
      </c>
      <c r="U18" s="20">
        <f t="shared" si="3"/>
        <v>0.64393329144385336</v>
      </c>
      <c r="V18" s="20">
        <f t="shared" si="4"/>
        <v>0.64236986852322087</v>
      </c>
      <c r="W18" s="2"/>
    </row>
    <row r="19" spans="1:23" ht="35.1" customHeight="1" thickTop="1" thickBot="1">
      <c r="A19" s="5" t="s">
        <v>19</v>
      </c>
      <c r="B19" s="5" t="s">
        <v>35</v>
      </c>
      <c r="C19" s="5" t="s">
        <v>32</v>
      </c>
      <c r="D19" s="5" t="s">
        <v>20</v>
      </c>
      <c r="E19" s="5" t="s">
        <v>20</v>
      </c>
      <c r="F19" s="5" t="s">
        <v>22</v>
      </c>
      <c r="G19" s="5" t="s">
        <v>38</v>
      </c>
      <c r="H19" s="5" t="s">
        <v>39</v>
      </c>
      <c r="I19" s="6" t="s">
        <v>40</v>
      </c>
      <c r="J19" s="7">
        <v>829400000</v>
      </c>
      <c r="K19" s="7">
        <v>0</v>
      </c>
      <c r="L19" s="7">
        <v>0</v>
      </c>
      <c r="M19" s="7">
        <v>829400000</v>
      </c>
      <c r="N19" s="7">
        <v>0</v>
      </c>
      <c r="O19" s="7">
        <v>829400000</v>
      </c>
      <c r="P19" s="7">
        <v>0</v>
      </c>
      <c r="Q19" s="7">
        <v>0</v>
      </c>
      <c r="R19" s="7">
        <v>0</v>
      </c>
      <c r="S19" s="43">
        <f t="shared" si="1"/>
        <v>829400000</v>
      </c>
      <c r="T19" s="18">
        <f t="shared" si="2"/>
        <v>0</v>
      </c>
      <c r="U19" s="18">
        <f t="shared" si="3"/>
        <v>0</v>
      </c>
      <c r="V19" s="18">
        <f t="shared" si="4"/>
        <v>0</v>
      </c>
      <c r="W19" s="2"/>
    </row>
    <row r="20" spans="1:23" ht="35.1" customHeight="1" thickTop="1" thickBot="1">
      <c r="A20" s="5" t="s">
        <v>19</v>
      </c>
      <c r="B20" s="5" t="s">
        <v>35</v>
      </c>
      <c r="C20" s="5" t="s">
        <v>26</v>
      </c>
      <c r="D20" s="5" t="s">
        <v>20</v>
      </c>
      <c r="E20" s="5" t="s">
        <v>41</v>
      </c>
      <c r="F20" s="5" t="s">
        <v>22</v>
      </c>
      <c r="G20" s="5" t="s">
        <v>23</v>
      </c>
      <c r="H20" s="5" t="s">
        <v>24</v>
      </c>
      <c r="I20" s="6" t="s">
        <v>42</v>
      </c>
      <c r="J20" s="7">
        <v>54000000</v>
      </c>
      <c r="K20" s="7">
        <v>0</v>
      </c>
      <c r="L20" s="7">
        <v>0</v>
      </c>
      <c r="M20" s="7">
        <v>54000000</v>
      </c>
      <c r="N20" s="7">
        <v>54000000</v>
      </c>
      <c r="O20" s="7">
        <v>0</v>
      </c>
      <c r="P20" s="7">
        <v>54000000</v>
      </c>
      <c r="Q20" s="7">
        <v>0</v>
      </c>
      <c r="R20" s="7">
        <v>0</v>
      </c>
      <c r="S20" s="43">
        <f t="shared" si="1"/>
        <v>0</v>
      </c>
      <c r="T20" s="18">
        <f t="shared" si="2"/>
        <v>1</v>
      </c>
      <c r="U20" s="18">
        <f t="shared" si="3"/>
        <v>0</v>
      </c>
      <c r="V20" s="18">
        <f t="shared" si="4"/>
        <v>0</v>
      </c>
      <c r="W20" s="2"/>
    </row>
    <row r="21" spans="1:23" ht="35.1" customHeight="1" thickTop="1" thickBot="1">
      <c r="A21" s="5" t="s">
        <v>19</v>
      </c>
      <c r="B21" s="5" t="s">
        <v>35</v>
      </c>
      <c r="C21" s="5" t="s">
        <v>26</v>
      </c>
      <c r="D21" s="5" t="s">
        <v>20</v>
      </c>
      <c r="E21" s="5" t="s">
        <v>43</v>
      </c>
      <c r="F21" s="5" t="s">
        <v>22</v>
      </c>
      <c r="G21" s="5" t="s">
        <v>23</v>
      </c>
      <c r="H21" s="5" t="s">
        <v>24</v>
      </c>
      <c r="I21" s="6" t="s">
        <v>44</v>
      </c>
      <c r="J21" s="7">
        <v>1757879305</v>
      </c>
      <c r="K21" s="7">
        <v>0</v>
      </c>
      <c r="L21" s="7">
        <v>0</v>
      </c>
      <c r="M21" s="7">
        <v>1757879305</v>
      </c>
      <c r="N21" s="7">
        <v>1757879305</v>
      </c>
      <c r="O21" s="7">
        <v>0</v>
      </c>
      <c r="P21" s="7">
        <v>1757879305</v>
      </c>
      <c r="Q21" s="7">
        <v>1757879305</v>
      </c>
      <c r="R21" s="7">
        <v>1757879305</v>
      </c>
      <c r="S21" s="43">
        <f t="shared" si="1"/>
        <v>0</v>
      </c>
      <c r="T21" s="18">
        <f t="shared" si="2"/>
        <v>1</v>
      </c>
      <c r="U21" s="18">
        <f t="shared" si="3"/>
        <v>1</v>
      </c>
      <c r="V21" s="18">
        <f t="shared" si="4"/>
        <v>1</v>
      </c>
      <c r="W21" s="2"/>
    </row>
    <row r="22" spans="1:23" ht="35.1" customHeight="1" thickTop="1" thickBot="1">
      <c r="A22" s="5" t="s">
        <v>19</v>
      </c>
      <c r="B22" s="5" t="s">
        <v>35</v>
      </c>
      <c r="C22" s="5" t="s">
        <v>26</v>
      </c>
      <c r="D22" s="5" t="s">
        <v>20</v>
      </c>
      <c r="E22" s="5" t="s">
        <v>45</v>
      </c>
      <c r="F22" s="5" t="s">
        <v>22</v>
      </c>
      <c r="G22" s="5" t="s">
        <v>23</v>
      </c>
      <c r="H22" s="5" t="s">
        <v>24</v>
      </c>
      <c r="I22" s="6" t="s">
        <v>46</v>
      </c>
      <c r="J22" s="7">
        <v>255390270</v>
      </c>
      <c r="K22" s="7">
        <v>0</v>
      </c>
      <c r="L22" s="7">
        <v>0</v>
      </c>
      <c r="M22" s="7">
        <v>255390270</v>
      </c>
      <c r="N22" s="7">
        <v>255390270</v>
      </c>
      <c r="O22" s="7">
        <v>0</v>
      </c>
      <c r="P22" s="7">
        <v>255390270</v>
      </c>
      <c r="Q22" s="7">
        <v>255390270</v>
      </c>
      <c r="R22" s="7">
        <v>255390270</v>
      </c>
      <c r="S22" s="43">
        <f t="shared" si="1"/>
        <v>0</v>
      </c>
      <c r="T22" s="18">
        <f t="shared" si="2"/>
        <v>1</v>
      </c>
      <c r="U22" s="18">
        <f t="shared" si="3"/>
        <v>1</v>
      </c>
      <c r="V22" s="18">
        <f t="shared" si="4"/>
        <v>1</v>
      </c>
      <c r="W22" s="2"/>
    </row>
    <row r="23" spans="1:23" ht="35.1" customHeight="1" thickTop="1" thickBot="1">
      <c r="A23" s="5" t="s">
        <v>19</v>
      </c>
      <c r="B23" s="5" t="s">
        <v>35</v>
      </c>
      <c r="C23" s="5" t="s">
        <v>26</v>
      </c>
      <c r="D23" s="5" t="s">
        <v>20</v>
      </c>
      <c r="E23" s="5" t="s">
        <v>47</v>
      </c>
      <c r="F23" s="5" t="s">
        <v>22</v>
      </c>
      <c r="G23" s="5" t="s">
        <v>23</v>
      </c>
      <c r="H23" s="5" t="s">
        <v>24</v>
      </c>
      <c r="I23" s="6" t="s">
        <v>48</v>
      </c>
      <c r="J23" s="7">
        <v>6879700800</v>
      </c>
      <c r="K23" s="7">
        <v>0</v>
      </c>
      <c r="L23" s="7">
        <v>0</v>
      </c>
      <c r="M23" s="7">
        <v>6879700800</v>
      </c>
      <c r="N23" s="7">
        <v>6879700800</v>
      </c>
      <c r="O23" s="7">
        <v>0</v>
      </c>
      <c r="P23" s="7">
        <v>6879700800</v>
      </c>
      <c r="Q23" s="7">
        <v>6013702342.6199999</v>
      </c>
      <c r="R23" s="7">
        <v>6013702342.6199999</v>
      </c>
      <c r="S23" s="43">
        <f t="shared" si="1"/>
        <v>0</v>
      </c>
      <c r="T23" s="18">
        <f t="shared" si="2"/>
        <v>1</v>
      </c>
      <c r="U23" s="18">
        <f t="shared" si="3"/>
        <v>0.87412265699403668</v>
      </c>
      <c r="V23" s="18">
        <f t="shared" si="4"/>
        <v>0.87412265699403668</v>
      </c>
      <c r="W23" s="2"/>
    </row>
    <row r="24" spans="1:23" ht="35.1" customHeight="1" thickTop="1" thickBot="1">
      <c r="A24" s="5" t="s">
        <v>19</v>
      </c>
      <c r="B24" s="5" t="s">
        <v>35</v>
      </c>
      <c r="C24" s="5" t="s">
        <v>26</v>
      </c>
      <c r="D24" s="5" t="s">
        <v>20</v>
      </c>
      <c r="E24" s="5" t="s">
        <v>49</v>
      </c>
      <c r="F24" s="5" t="s">
        <v>22</v>
      </c>
      <c r="G24" s="5" t="s">
        <v>23</v>
      </c>
      <c r="H24" s="5" t="s">
        <v>24</v>
      </c>
      <c r="I24" s="6" t="s">
        <v>50</v>
      </c>
      <c r="J24" s="7">
        <v>1427206966</v>
      </c>
      <c r="K24" s="7">
        <v>0</v>
      </c>
      <c r="L24" s="7">
        <v>0</v>
      </c>
      <c r="M24" s="7">
        <v>1427206966</v>
      </c>
      <c r="N24" s="7">
        <v>1427206966</v>
      </c>
      <c r="O24" s="7">
        <v>0</v>
      </c>
      <c r="P24" s="7">
        <v>1427206966</v>
      </c>
      <c r="Q24" s="7">
        <v>1423518381</v>
      </c>
      <c r="R24" s="7">
        <v>1423518381</v>
      </c>
      <c r="S24" s="43">
        <f t="shared" si="1"/>
        <v>0</v>
      </c>
      <c r="T24" s="18">
        <f t="shared" si="2"/>
        <v>1</v>
      </c>
      <c r="U24" s="18">
        <f t="shared" si="3"/>
        <v>0.99741552200355499</v>
      </c>
      <c r="V24" s="18">
        <f t="shared" si="4"/>
        <v>0.99741552200355499</v>
      </c>
      <c r="W24" s="2"/>
    </row>
    <row r="25" spans="1:23" ht="35.1" customHeight="1" thickTop="1" thickBot="1">
      <c r="A25" s="5" t="s">
        <v>19</v>
      </c>
      <c r="B25" s="5" t="s">
        <v>35</v>
      </c>
      <c r="C25" s="5" t="s">
        <v>28</v>
      </c>
      <c r="D25" s="5" t="s">
        <v>20</v>
      </c>
      <c r="E25" s="5" t="s">
        <v>28</v>
      </c>
      <c r="F25" s="5" t="s">
        <v>22</v>
      </c>
      <c r="G25" s="5" t="s">
        <v>23</v>
      </c>
      <c r="H25" s="5" t="s">
        <v>24</v>
      </c>
      <c r="I25" s="6" t="s">
        <v>51</v>
      </c>
      <c r="J25" s="7">
        <v>630000000</v>
      </c>
      <c r="K25" s="7">
        <v>1114735000</v>
      </c>
      <c r="L25" s="7">
        <v>0</v>
      </c>
      <c r="M25" s="7">
        <v>1744735000</v>
      </c>
      <c r="N25" s="7">
        <v>1250518000</v>
      </c>
      <c r="O25" s="7">
        <v>494217000</v>
      </c>
      <c r="P25" s="7">
        <v>713888000</v>
      </c>
      <c r="Q25" s="7">
        <v>713888000</v>
      </c>
      <c r="R25" s="7">
        <v>574444000</v>
      </c>
      <c r="S25" s="43">
        <f t="shared" si="1"/>
        <v>1030847000</v>
      </c>
      <c r="T25" s="18">
        <f t="shared" si="2"/>
        <v>0.40916700817029522</v>
      </c>
      <c r="U25" s="18">
        <f t="shared" si="3"/>
        <v>0.40916700817029522</v>
      </c>
      <c r="V25" s="18">
        <f t="shared" si="4"/>
        <v>0.32924426918701122</v>
      </c>
      <c r="W25" s="2"/>
    </row>
    <row r="26" spans="1:23" ht="35.1" customHeight="1" thickTop="1" thickBot="1">
      <c r="A26" s="5" t="s">
        <v>19</v>
      </c>
      <c r="B26" s="5" t="s">
        <v>35</v>
      </c>
      <c r="C26" s="5" t="s">
        <v>28</v>
      </c>
      <c r="D26" s="5" t="s">
        <v>20</v>
      </c>
      <c r="E26" s="5" t="s">
        <v>52</v>
      </c>
      <c r="F26" s="5" t="s">
        <v>22</v>
      </c>
      <c r="G26" s="5" t="s">
        <v>23</v>
      </c>
      <c r="H26" s="5" t="s">
        <v>24</v>
      </c>
      <c r="I26" s="6" t="s">
        <v>53</v>
      </c>
      <c r="J26" s="7">
        <v>244000000</v>
      </c>
      <c r="K26" s="7">
        <v>0</v>
      </c>
      <c r="L26" s="7">
        <v>0</v>
      </c>
      <c r="M26" s="7">
        <v>244000000</v>
      </c>
      <c r="N26" s="7">
        <v>30804095.510000002</v>
      </c>
      <c r="O26" s="7">
        <v>213195904.49000001</v>
      </c>
      <c r="P26" s="7">
        <v>30804095.510000002</v>
      </c>
      <c r="Q26" s="7">
        <v>30804095.510000002</v>
      </c>
      <c r="R26" s="7">
        <v>30804095.510000002</v>
      </c>
      <c r="S26" s="43">
        <f t="shared" si="1"/>
        <v>213195904.49000001</v>
      </c>
      <c r="T26" s="18">
        <f t="shared" si="2"/>
        <v>0.1262462930737705</v>
      </c>
      <c r="U26" s="18">
        <f t="shared" si="3"/>
        <v>0.1262462930737705</v>
      </c>
      <c r="V26" s="18">
        <f t="shared" si="4"/>
        <v>0.1262462930737705</v>
      </c>
      <c r="W26" s="2"/>
    </row>
    <row r="27" spans="1:23" ht="35.1" customHeight="1" thickTop="1" thickBot="1">
      <c r="A27" s="5" t="s">
        <v>19</v>
      </c>
      <c r="B27" s="5" t="s">
        <v>35</v>
      </c>
      <c r="C27" s="5" t="s">
        <v>28</v>
      </c>
      <c r="D27" s="5" t="s">
        <v>20</v>
      </c>
      <c r="E27" s="5" t="s">
        <v>54</v>
      </c>
      <c r="F27" s="5" t="s">
        <v>22</v>
      </c>
      <c r="G27" s="5" t="s">
        <v>23</v>
      </c>
      <c r="H27" s="5" t="s">
        <v>24</v>
      </c>
      <c r="I27" s="6" t="s">
        <v>55</v>
      </c>
      <c r="J27" s="7">
        <v>1700000000</v>
      </c>
      <c r="K27" s="7">
        <v>0</v>
      </c>
      <c r="L27" s="7">
        <v>1114735000</v>
      </c>
      <c r="M27" s="7">
        <v>585265000</v>
      </c>
      <c r="N27" s="7">
        <v>27000000</v>
      </c>
      <c r="O27" s="7">
        <v>558265000</v>
      </c>
      <c r="P27" s="7">
        <v>12892510</v>
      </c>
      <c r="Q27" s="7">
        <v>12892510</v>
      </c>
      <c r="R27" s="7">
        <v>12892510</v>
      </c>
      <c r="S27" s="43">
        <f t="shared" si="1"/>
        <v>572372490</v>
      </c>
      <c r="T27" s="18">
        <f t="shared" si="2"/>
        <v>2.2028499910297046E-2</v>
      </c>
      <c r="U27" s="18">
        <f t="shared" si="3"/>
        <v>2.2028499910297046E-2</v>
      </c>
      <c r="V27" s="18">
        <f t="shared" si="4"/>
        <v>2.2028499910297046E-2</v>
      </c>
      <c r="W27" s="2"/>
    </row>
    <row r="28" spans="1:23" ht="35.1" customHeight="1" thickTop="1" thickBot="1">
      <c r="A28" s="5" t="s">
        <v>19</v>
      </c>
      <c r="B28" s="5" t="s">
        <v>35</v>
      </c>
      <c r="C28" s="5" t="s">
        <v>28</v>
      </c>
      <c r="D28" s="5" t="s">
        <v>20</v>
      </c>
      <c r="E28" s="5" t="s">
        <v>56</v>
      </c>
      <c r="F28" s="5" t="s">
        <v>22</v>
      </c>
      <c r="G28" s="5" t="s">
        <v>23</v>
      </c>
      <c r="H28" s="5" t="s">
        <v>24</v>
      </c>
      <c r="I28" s="6" t="s">
        <v>57</v>
      </c>
      <c r="J28" s="7">
        <v>44000000000</v>
      </c>
      <c r="K28" s="7">
        <v>0</v>
      </c>
      <c r="L28" s="7">
        <v>0</v>
      </c>
      <c r="M28" s="7">
        <v>44000000000</v>
      </c>
      <c r="N28" s="7">
        <v>30045692883.200001</v>
      </c>
      <c r="O28" s="7">
        <v>13954307116.799999</v>
      </c>
      <c r="P28" s="7">
        <v>28100226300.200001</v>
      </c>
      <c r="Q28" s="7">
        <v>28030629309.200001</v>
      </c>
      <c r="R28" s="7">
        <v>28030629309.200001</v>
      </c>
      <c r="S28" s="43">
        <f t="shared" si="1"/>
        <v>15899773699.799999</v>
      </c>
      <c r="T28" s="18">
        <f t="shared" si="2"/>
        <v>0.63864150682272725</v>
      </c>
      <c r="U28" s="18">
        <f t="shared" si="3"/>
        <v>0.6370597570272728</v>
      </c>
      <c r="V28" s="18">
        <f t="shared" si="4"/>
        <v>0.6370597570272728</v>
      </c>
      <c r="W28" s="2"/>
    </row>
    <row r="29" spans="1:23" ht="35.1" customHeight="1" thickTop="1" thickBot="1">
      <c r="A29" s="5" t="s">
        <v>19</v>
      </c>
      <c r="B29" s="5" t="s">
        <v>35</v>
      </c>
      <c r="C29" s="5" t="s">
        <v>28</v>
      </c>
      <c r="D29" s="5" t="s">
        <v>20</v>
      </c>
      <c r="E29" s="5" t="s">
        <v>58</v>
      </c>
      <c r="F29" s="5" t="s">
        <v>22</v>
      </c>
      <c r="G29" s="5" t="s">
        <v>23</v>
      </c>
      <c r="H29" s="5" t="s">
        <v>24</v>
      </c>
      <c r="I29" s="6" t="s">
        <v>59</v>
      </c>
      <c r="J29" s="7">
        <v>29000000000</v>
      </c>
      <c r="K29" s="7">
        <v>0</v>
      </c>
      <c r="L29" s="7">
        <v>0</v>
      </c>
      <c r="M29" s="7">
        <v>29000000000</v>
      </c>
      <c r="N29" s="7">
        <v>19587566993.200001</v>
      </c>
      <c r="O29" s="7">
        <v>9412433006.7999992</v>
      </c>
      <c r="P29" s="7">
        <v>19394986405.23</v>
      </c>
      <c r="Q29" s="7">
        <v>19194657359.599998</v>
      </c>
      <c r="R29" s="7">
        <v>19194657359.599998</v>
      </c>
      <c r="S29" s="43">
        <f t="shared" si="1"/>
        <v>9605013594.7700005</v>
      </c>
      <c r="T29" s="18">
        <f t="shared" si="2"/>
        <v>0.66879263466310346</v>
      </c>
      <c r="U29" s="18">
        <f t="shared" si="3"/>
        <v>0.66188473653793101</v>
      </c>
      <c r="V29" s="18">
        <f t="shared" si="4"/>
        <v>0.66188473653793101</v>
      </c>
      <c r="W29" s="2"/>
    </row>
    <row r="30" spans="1:23" ht="35.1" customHeight="1" thickTop="1" thickBot="1">
      <c r="A30" s="5" t="s">
        <v>19</v>
      </c>
      <c r="B30" s="5" t="s">
        <v>35</v>
      </c>
      <c r="C30" s="5" t="s">
        <v>60</v>
      </c>
      <c r="D30" s="5" t="s">
        <v>20</v>
      </c>
      <c r="E30" s="5" t="s">
        <v>20</v>
      </c>
      <c r="F30" s="5" t="s">
        <v>22</v>
      </c>
      <c r="G30" s="5" t="s">
        <v>23</v>
      </c>
      <c r="H30" s="5" t="s">
        <v>24</v>
      </c>
      <c r="I30" s="6" t="s">
        <v>61</v>
      </c>
      <c r="J30" s="7">
        <v>2413900000</v>
      </c>
      <c r="K30" s="7">
        <v>0</v>
      </c>
      <c r="L30" s="7">
        <v>0</v>
      </c>
      <c r="M30" s="7">
        <v>2413900000</v>
      </c>
      <c r="N30" s="7">
        <v>0</v>
      </c>
      <c r="O30" s="7">
        <v>2413900000</v>
      </c>
      <c r="P30" s="7">
        <v>0</v>
      </c>
      <c r="Q30" s="7">
        <v>0</v>
      </c>
      <c r="R30" s="7">
        <v>0</v>
      </c>
      <c r="S30" s="43">
        <f t="shared" si="1"/>
        <v>2413900000</v>
      </c>
      <c r="T30" s="18">
        <f t="shared" si="2"/>
        <v>0</v>
      </c>
      <c r="U30" s="18">
        <f t="shared" si="3"/>
        <v>0</v>
      </c>
      <c r="V30" s="18">
        <f t="shared" si="4"/>
        <v>0</v>
      </c>
      <c r="W30" s="2"/>
    </row>
    <row r="31" spans="1:23" ht="35.1" customHeight="1" thickTop="1" thickBot="1">
      <c r="A31" s="5" t="s">
        <v>19</v>
      </c>
      <c r="B31" s="5" t="s">
        <v>35</v>
      </c>
      <c r="C31" s="5" t="s">
        <v>60</v>
      </c>
      <c r="D31" s="5" t="s">
        <v>35</v>
      </c>
      <c r="E31" s="5" t="s">
        <v>62</v>
      </c>
      <c r="F31" s="5" t="s">
        <v>22</v>
      </c>
      <c r="G31" s="5" t="s">
        <v>23</v>
      </c>
      <c r="H31" s="5" t="s">
        <v>24</v>
      </c>
      <c r="I31" s="6" t="s">
        <v>63</v>
      </c>
      <c r="J31" s="7">
        <v>0</v>
      </c>
      <c r="K31" s="7">
        <v>727390300</v>
      </c>
      <c r="L31" s="7">
        <v>727390300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43">
        <f t="shared" si="1"/>
        <v>0</v>
      </c>
      <c r="T31" s="18">
        <v>0</v>
      </c>
      <c r="U31" s="18">
        <v>0</v>
      </c>
      <c r="V31" s="18">
        <v>0</v>
      </c>
      <c r="W31" s="2"/>
    </row>
    <row r="32" spans="1:23" ht="35.1" customHeight="1" thickTop="1" thickBot="1">
      <c r="A32" s="10" t="s">
        <v>19</v>
      </c>
      <c r="B32" s="10"/>
      <c r="C32" s="10"/>
      <c r="D32" s="10"/>
      <c r="E32" s="10"/>
      <c r="F32" s="10"/>
      <c r="G32" s="10"/>
      <c r="H32" s="10"/>
      <c r="I32" s="11" t="s">
        <v>108</v>
      </c>
      <c r="J32" s="12">
        <f>SUM(J33:J39)</f>
        <v>199183622659</v>
      </c>
      <c r="K32" s="12">
        <f t="shared" ref="K32:R32" si="9">SUM(K33:K39)</f>
        <v>57023000000</v>
      </c>
      <c r="L32" s="12">
        <f t="shared" si="9"/>
        <v>0</v>
      </c>
      <c r="M32" s="12">
        <f t="shared" si="9"/>
        <v>256206622659</v>
      </c>
      <c r="N32" s="12">
        <f t="shared" si="9"/>
        <v>256206622659</v>
      </c>
      <c r="O32" s="12">
        <f t="shared" si="9"/>
        <v>0</v>
      </c>
      <c r="P32" s="12">
        <f t="shared" si="9"/>
        <v>251183622659</v>
      </c>
      <c r="Q32" s="12">
        <f t="shared" si="9"/>
        <v>185758878277.78998</v>
      </c>
      <c r="R32" s="12">
        <f t="shared" si="9"/>
        <v>147742702779.82999</v>
      </c>
      <c r="S32" s="45">
        <f t="shared" si="1"/>
        <v>5023000000</v>
      </c>
      <c r="T32" s="19">
        <f t="shared" si="2"/>
        <v>0.98039473005080979</v>
      </c>
      <c r="U32" s="19">
        <f t="shared" si="3"/>
        <v>0.72503542785085251</v>
      </c>
      <c r="V32" s="19">
        <f t="shared" si="4"/>
        <v>0.57665450348826142</v>
      </c>
      <c r="W32" s="2"/>
    </row>
    <row r="33" spans="1:23" ht="54.95" customHeight="1" thickTop="1" thickBot="1">
      <c r="A33" s="5" t="s">
        <v>19</v>
      </c>
      <c r="B33" s="5" t="s">
        <v>26</v>
      </c>
      <c r="C33" s="5" t="s">
        <v>32</v>
      </c>
      <c r="D33" s="5" t="s">
        <v>20</v>
      </c>
      <c r="E33" s="5" t="s">
        <v>56</v>
      </c>
      <c r="F33" s="5" t="s">
        <v>22</v>
      </c>
      <c r="G33" s="5" t="s">
        <v>23</v>
      </c>
      <c r="H33" s="5" t="s">
        <v>24</v>
      </c>
      <c r="I33" s="6" t="s">
        <v>64</v>
      </c>
      <c r="J33" s="7">
        <v>136926822659</v>
      </c>
      <c r="K33" s="7">
        <v>0</v>
      </c>
      <c r="L33" s="7">
        <v>0</v>
      </c>
      <c r="M33" s="7">
        <v>136926822659</v>
      </c>
      <c r="N33" s="7">
        <v>136926822659</v>
      </c>
      <c r="O33" s="7">
        <v>0</v>
      </c>
      <c r="P33" s="7">
        <v>136926822659</v>
      </c>
      <c r="Q33" s="7">
        <v>111502078277.78999</v>
      </c>
      <c r="R33" s="7">
        <v>100092078277.78999</v>
      </c>
      <c r="S33" s="43">
        <f t="shared" si="1"/>
        <v>0</v>
      </c>
      <c r="T33" s="18">
        <f t="shared" si="2"/>
        <v>1</v>
      </c>
      <c r="U33" s="18">
        <f t="shared" si="3"/>
        <v>0.81431874422057304</v>
      </c>
      <c r="V33" s="18">
        <f t="shared" si="4"/>
        <v>0.7309895631410176</v>
      </c>
      <c r="W33" s="2"/>
    </row>
    <row r="34" spans="1:23" ht="79.5" customHeight="1" thickTop="1" thickBot="1">
      <c r="A34" s="5" t="s">
        <v>19</v>
      </c>
      <c r="B34" s="5" t="s">
        <v>26</v>
      </c>
      <c r="C34" s="5" t="s">
        <v>32</v>
      </c>
      <c r="D34" s="5" t="s">
        <v>20</v>
      </c>
      <c r="E34" s="5" t="s">
        <v>65</v>
      </c>
      <c r="F34" s="5" t="s">
        <v>22</v>
      </c>
      <c r="G34" s="5" t="s">
        <v>23</v>
      </c>
      <c r="H34" s="5" t="s">
        <v>24</v>
      </c>
      <c r="I34" s="6" t="s">
        <v>66</v>
      </c>
      <c r="J34" s="7">
        <v>28670000000</v>
      </c>
      <c r="K34" s="7">
        <v>0</v>
      </c>
      <c r="L34" s="7">
        <v>0</v>
      </c>
      <c r="M34" s="7">
        <v>28670000000</v>
      </c>
      <c r="N34" s="7">
        <v>28670000000</v>
      </c>
      <c r="O34" s="7">
        <v>0</v>
      </c>
      <c r="P34" s="7">
        <v>28670000000</v>
      </c>
      <c r="Q34" s="7">
        <v>28670000000</v>
      </c>
      <c r="R34" s="7">
        <v>14063824502.040001</v>
      </c>
      <c r="S34" s="43">
        <f t="shared" si="1"/>
        <v>0</v>
      </c>
      <c r="T34" s="18">
        <f t="shared" si="2"/>
        <v>1</v>
      </c>
      <c r="U34" s="18">
        <f t="shared" si="3"/>
        <v>1</v>
      </c>
      <c r="V34" s="18">
        <f t="shared" si="4"/>
        <v>0.49054148943285669</v>
      </c>
      <c r="W34" s="2"/>
    </row>
    <row r="35" spans="1:23" ht="72.75" customHeight="1" thickTop="1" thickBot="1">
      <c r="A35" s="5" t="s">
        <v>19</v>
      </c>
      <c r="B35" s="5" t="s">
        <v>26</v>
      </c>
      <c r="C35" s="5" t="s">
        <v>32</v>
      </c>
      <c r="D35" s="5" t="s">
        <v>20</v>
      </c>
      <c r="E35" s="5" t="s">
        <v>65</v>
      </c>
      <c r="F35" s="5" t="s">
        <v>22</v>
      </c>
      <c r="G35" s="5" t="s">
        <v>38</v>
      </c>
      <c r="H35" s="5" t="s">
        <v>24</v>
      </c>
      <c r="I35" s="6" t="s">
        <v>66</v>
      </c>
      <c r="J35" s="7">
        <v>0</v>
      </c>
      <c r="K35" s="7">
        <v>25023000000</v>
      </c>
      <c r="L35" s="7">
        <v>0</v>
      </c>
      <c r="M35" s="7">
        <v>25023000000</v>
      </c>
      <c r="N35" s="7">
        <v>25023000000</v>
      </c>
      <c r="O35" s="7">
        <v>0</v>
      </c>
      <c r="P35" s="7">
        <v>20000000000</v>
      </c>
      <c r="Q35" s="7">
        <v>0</v>
      </c>
      <c r="R35" s="7">
        <v>0</v>
      </c>
      <c r="S35" s="43">
        <f t="shared" si="1"/>
        <v>5023000000</v>
      </c>
      <c r="T35" s="18">
        <f t="shared" si="2"/>
        <v>0.79926467649762223</v>
      </c>
      <c r="U35" s="18">
        <f t="shared" si="3"/>
        <v>0</v>
      </c>
      <c r="V35" s="18">
        <f t="shared" si="4"/>
        <v>0</v>
      </c>
      <c r="W35" s="2"/>
    </row>
    <row r="36" spans="1:23" ht="84" customHeight="1" thickTop="1" thickBot="1">
      <c r="A36" s="5" t="s">
        <v>19</v>
      </c>
      <c r="B36" s="5" t="s">
        <v>26</v>
      </c>
      <c r="C36" s="5" t="s">
        <v>32</v>
      </c>
      <c r="D36" s="5" t="s">
        <v>20</v>
      </c>
      <c r="E36" s="5" t="s">
        <v>67</v>
      </c>
      <c r="F36" s="5" t="s">
        <v>22</v>
      </c>
      <c r="G36" s="5" t="s">
        <v>23</v>
      </c>
      <c r="H36" s="5" t="s">
        <v>24</v>
      </c>
      <c r="I36" s="6" t="s">
        <v>68</v>
      </c>
      <c r="J36" s="7">
        <v>0</v>
      </c>
      <c r="K36" s="7">
        <v>7000000000</v>
      </c>
      <c r="L36" s="7">
        <v>0</v>
      </c>
      <c r="M36" s="7">
        <v>7000000000</v>
      </c>
      <c r="N36" s="7">
        <v>7000000000</v>
      </c>
      <c r="O36" s="7">
        <v>0</v>
      </c>
      <c r="P36" s="7">
        <v>7000000000</v>
      </c>
      <c r="Q36" s="7">
        <v>7000000000</v>
      </c>
      <c r="R36" s="7">
        <v>0</v>
      </c>
      <c r="S36" s="43">
        <f t="shared" si="1"/>
        <v>0</v>
      </c>
      <c r="T36" s="18">
        <f t="shared" si="2"/>
        <v>1</v>
      </c>
      <c r="U36" s="18">
        <f t="shared" si="3"/>
        <v>1</v>
      </c>
      <c r="V36" s="18">
        <f t="shared" si="4"/>
        <v>0</v>
      </c>
      <c r="W36" s="2"/>
    </row>
    <row r="37" spans="1:23" ht="68.25" customHeight="1" thickTop="1" thickBot="1">
      <c r="A37" s="5" t="s">
        <v>19</v>
      </c>
      <c r="B37" s="5" t="s">
        <v>26</v>
      </c>
      <c r="C37" s="5" t="s">
        <v>32</v>
      </c>
      <c r="D37" s="5" t="s">
        <v>20</v>
      </c>
      <c r="E37" s="5" t="s">
        <v>67</v>
      </c>
      <c r="F37" s="5" t="s">
        <v>22</v>
      </c>
      <c r="G37" s="5" t="s">
        <v>38</v>
      </c>
      <c r="H37" s="5" t="s">
        <v>24</v>
      </c>
      <c r="I37" s="6" t="s">
        <v>68</v>
      </c>
      <c r="J37" s="7">
        <v>0</v>
      </c>
      <c r="K37" s="7">
        <v>5000000000</v>
      </c>
      <c r="L37" s="7">
        <v>0</v>
      </c>
      <c r="M37" s="7">
        <v>5000000000</v>
      </c>
      <c r="N37" s="7">
        <v>5000000000</v>
      </c>
      <c r="O37" s="7">
        <v>0</v>
      </c>
      <c r="P37" s="7">
        <v>5000000000</v>
      </c>
      <c r="Q37" s="7">
        <v>5000000000</v>
      </c>
      <c r="R37" s="7">
        <v>0</v>
      </c>
      <c r="S37" s="43">
        <f t="shared" si="1"/>
        <v>0</v>
      </c>
      <c r="T37" s="18">
        <f t="shared" si="2"/>
        <v>1</v>
      </c>
      <c r="U37" s="18">
        <f t="shared" si="3"/>
        <v>1</v>
      </c>
      <c r="V37" s="18">
        <f t="shared" si="4"/>
        <v>0</v>
      </c>
      <c r="W37" s="2"/>
    </row>
    <row r="38" spans="1:23" ht="71.25" customHeight="1" thickTop="1" thickBot="1">
      <c r="A38" s="5" t="s">
        <v>19</v>
      </c>
      <c r="B38" s="5" t="s">
        <v>26</v>
      </c>
      <c r="C38" s="5" t="s">
        <v>32</v>
      </c>
      <c r="D38" s="5" t="s">
        <v>20</v>
      </c>
      <c r="E38" s="5" t="s">
        <v>67</v>
      </c>
      <c r="F38" s="5" t="s">
        <v>22</v>
      </c>
      <c r="G38" s="5" t="s">
        <v>38</v>
      </c>
      <c r="H38" s="5" t="s">
        <v>39</v>
      </c>
      <c r="I38" s="6" t="s">
        <v>68</v>
      </c>
      <c r="J38" s="7">
        <v>30586800000</v>
      </c>
      <c r="K38" s="7">
        <v>10000000000</v>
      </c>
      <c r="L38" s="7">
        <v>0</v>
      </c>
      <c r="M38" s="7">
        <v>40586800000</v>
      </c>
      <c r="N38" s="7">
        <v>40586800000</v>
      </c>
      <c r="O38" s="7">
        <v>0</v>
      </c>
      <c r="P38" s="7">
        <v>40586800000</v>
      </c>
      <c r="Q38" s="7">
        <v>30586800000</v>
      </c>
      <c r="R38" s="7">
        <v>30586800000</v>
      </c>
      <c r="S38" s="43">
        <f t="shared" ref="S38:S68" si="10">+M38-P38</f>
        <v>0</v>
      </c>
      <c r="T38" s="18">
        <f t="shared" ref="T38:T68" si="11">+P38/M38</f>
        <v>1</v>
      </c>
      <c r="U38" s="18">
        <f t="shared" ref="U38:U68" si="12">+Q38/M38</f>
        <v>0.75361447564232709</v>
      </c>
      <c r="V38" s="18">
        <f t="shared" ref="V38:V68" si="13">+R38/M38</f>
        <v>0.75361447564232709</v>
      </c>
      <c r="W38" s="2"/>
    </row>
    <row r="39" spans="1:23" ht="54.95" customHeight="1" thickTop="1" thickBot="1">
      <c r="A39" s="5" t="s">
        <v>19</v>
      </c>
      <c r="B39" s="5" t="s">
        <v>26</v>
      </c>
      <c r="C39" s="5" t="s">
        <v>32</v>
      </c>
      <c r="D39" s="5" t="s">
        <v>20</v>
      </c>
      <c r="E39" s="5" t="s">
        <v>69</v>
      </c>
      <c r="F39" s="5" t="s">
        <v>22</v>
      </c>
      <c r="G39" s="5" t="s">
        <v>23</v>
      </c>
      <c r="H39" s="5" t="s">
        <v>24</v>
      </c>
      <c r="I39" s="6" t="s">
        <v>70</v>
      </c>
      <c r="J39" s="7">
        <v>3000000000</v>
      </c>
      <c r="K39" s="7">
        <v>10000000000</v>
      </c>
      <c r="L39" s="7">
        <v>0</v>
      </c>
      <c r="M39" s="7">
        <v>13000000000</v>
      </c>
      <c r="N39" s="7">
        <v>13000000000</v>
      </c>
      <c r="O39" s="7">
        <v>0</v>
      </c>
      <c r="P39" s="7">
        <v>13000000000</v>
      </c>
      <c r="Q39" s="7">
        <v>3000000000</v>
      </c>
      <c r="R39" s="7">
        <v>3000000000</v>
      </c>
      <c r="S39" s="43">
        <f t="shared" si="10"/>
        <v>0</v>
      </c>
      <c r="T39" s="18">
        <f t="shared" si="11"/>
        <v>1</v>
      </c>
      <c r="U39" s="18">
        <f t="shared" si="12"/>
        <v>0.23076923076923078</v>
      </c>
      <c r="V39" s="18">
        <f t="shared" si="13"/>
        <v>0.23076923076923078</v>
      </c>
      <c r="W39" s="2"/>
    </row>
    <row r="40" spans="1:23" ht="31.5" customHeight="1" thickTop="1" thickBot="1">
      <c r="A40" s="10" t="s">
        <v>71</v>
      </c>
      <c r="B40" s="10"/>
      <c r="C40" s="10"/>
      <c r="D40" s="10"/>
      <c r="E40" s="10"/>
      <c r="F40" s="10"/>
      <c r="G40" s="10"/>
      <c r="H40" s="10"/>
      <c r="I40" s="11" t="s">
        <v>109</v>
      </c>
      <c r="J40" s="12">
        <f>SUM(J41:J67)</f>
        <v>188620000000</v>
      </c>
      <c r="K40" s="12">
        <f t="shared" ref="K40:R40" si="14">SUM(K41:K67)</f>
        <v>52828899946</v>
      </c>
      <c r="L40" s="12">
        <f t="shared" si="14"/>
        <v>22338899945</v>
      </c>
      <c r="M40" s="12">
        <f t="shared" si="14"/>
        <v>219110000001</v>
      </c>
      <c r="N40" s="12">
        <f t="shared" si="14"/>
        <v>215789228782.09998</v>
      </c>
      <c r="O40" s="12">
        <f t="shared" si="14"/>
        <v>3320771218.8999996</v>
      </c>
      <c r="P40" s="12">
        <f t="shared" si="14"/>
        <v>200474654414.23999</v>
      </c>
      <c r="Q40" s="12">
        <f t="shared" si="14"/>
        <v>174410701063.81995</v>
      </c>
      <c r="R40" s="12">
        <f t="shared" si="14"/>
        <v>54333541811.870003</v>
      </c>
      <c r="S40" s="45">
        <f t="shared" si="10"/>
        <v>18635345586.76001</v>
      </c>
      <c r="T40" s="19">
        <f t="shared" si="11"/>
        <v>0.91494981704771594</v>
      </c>
      <c r="U40" s="19">
        <f t="shared" si="12"/>
        <v>0.79599607988236021</v>
      </c>
      <c r="V40" s="19">
        <f t="shared" si="13"/>
        <v>0.24797381138068564</v>
      </c>
      <c r="W40" s="2"/>
    </row>
    <row r="41" spans="1:23" ht="46.5" thickTop="1" thickBot="1">
      <c r="A41" s="5" t="s">
        <v>71</v>
      </c>
      <c r="B41" s="5" t="s">
        <v>72</v>
      </c>
      <c r="C41" s="5" t="s">
        <v>73</v>
      </c>
      <c r="D41" s="5" t="s">
        <v>20</v>
      </c>
      <c r="E41" s="5"/>
      <c r="F41" s="5" t="s">
        <v>22</v>
      </c>
      <c r="G41" s="5" t="s">
        <v>23</v>
      </c>
      <c r="H41" s="5" t="s">
        <v>24</v>
      </c>
      <c r="I41" s="6" t="s">
        <v>74</v>
      </c>
      <c r="J41" s="7">
        <v>2548500000</v>
      </c>
      <c r="K41" s="7">
        <v>0</v>
      </c>
      <c r="L41" s="7">
        <v>0</v>
      </c>
      <c r="M41" s="7">
        <v>2548500000</v>
      </c>
      <c r="N41" s="7">
        <v>2135564150.73</v>
      </c>
      <c r="O41" s="7">
        <v>412935849.26999998</v>
      </c>
      <c r="P41" s="7">
        <v>2131965255.23</v>
      </c>
      <c r="Q41" s="7">
        <v>1786581984.23</v>
      </c>
      <c r="R41" s="7">
        <v>1758940953.98</v>
      </c>
      <c r="S41" s="43">
        <f t="shared" si="10"/>
        <v>416534744.76999998</v>
      </c>
      <c r="T41" s="18">
        <f t="shared" si="11"/>
        <v>0.8365568982656465</v>
      </c>
      <c r="U41" s="18">
        <f t="shared" si="12"/>
        <v>0.70103275818324506</v>
      </c>
      <c r="V41" s="18">
        <f t="shared" si="13"/>
        <v>0.69018675847753586</v>
      </c>
      <c r="W41" s="2"/>
    </row>
    <row r="42" spans="1:23" ht="46.5" thickTop="1" thickBot="1">
      <c r="A42" s="5" t="s">
        <v>71</v>
      </c>
      <c r="B42" s="5" t="s">
        <v>72</v>
      </c>
      <c r="C42" s="5" t="s">
        <v>73</v>
      </c>
      <c r="D42" s="5" t="s">
        <v>20</v>
      </c>
      <c r="E42" s="5"/>
      <c r="F42" s="5" t="s">
        <v>22</v>
      </c>
      <c r="G42" s="5" t="s">
        <v>75</v>
      </c>
      <c r="H42" s="5" t="s">
        <v>24</v>
      </c>
      <c r="I42" s="6" t="s">
        <v>74</v>
      </c>
      <c r="J42" s="7">
        <v>2548500000</v>
      </c>
      <c r="K42" s="7">
        <v>0</v>
      </c>
      <c r="L42" s="7">
        <v>0</v>
      </c>
      <c r="M42" s="7">
        <v>2548500000</v>
      </c>
      <c r="N42" s="7">
        <v>1789432791.3599999</v>
      </c>
      <c r="O42" s="7">
        <v>759067208.63999999</v>
      </c>
      <c r="P42" s="7">
        <v>1397666911</v>
      </c>
      <c r="Q42" s="7">
        <v>438910435</v>
      </c>
      <c r="R42" s="7">
        <v>438910435</v>
      </c>
      <c r="S42" s="43">
        <f t="shared" si="10"/>
        <v>1150833089</v>
      </c>
      <c r="T42" s="18">
        <f t="shared" si="11"/>
        <v>0.54842727525995683</v>
      </c>
      <c r="U42" s="18">
        <f t="shared" si="12"/>
        <v>0.17222304689032764</v>
      </c>
      <c r="V42" s="18">
        <f t="shared" si="13"/>
        <v>0.17222304689032764</v>
      </c>
      <c r="W42" s="2"/>
    </row>
    <row r="43" spans="1:23" ht="57.75" thickTop="1" thickBot="1">
      <c r="A43" s="5" t="s">
        <v>71</v>
      </c>
      <c r="B43" s="5" t="s">
        <v>76</v>
      </c>
      <c r="C43" s="5" t="s">
        <v>73</v>
      </c>
      <c r="D43" s="5" t="s">
        <v>20</v>
      </c>
      <c r="E43" s="5"/>
      <c r="F43" s="5" t="s">
        <v>22</v>
      </c>
      <c r="G43" s="5" t="s">
        <v>23</v>
      </c>
      <c r="H43" s="5" t="s">
        <v>24</v>
      </c>
      <c r="I43" s="6" t="s">
        <v>77</v>
      </c>
      <c r="J43" s="7">
        <v>3234883561</v>
      </c>
      <c r="K43" s="7">
        <v>0</v>
      </c>
      <c r="L43" s="7">
        <v>0</v>
      </c>
      <c r="M43" s="7">
        <v>3234883561</v>
      </c>
      <c r="N43" s="7">
        <v>3234883561</v>
      </c>
      <c r="O43" s="7">
        <v>0</v>
      </c>
      <c r="P43" s="7">
        <v>3234883561</v>
      </c>
      <c r="Q43" s="7">
        <v>3234883561</v>
      </c>
      <c r="R43" s="7">
        <v>3234883561</v>
      </c>
      <c r="S43" s="43">
        <f t="shared" si="10"/>
        <v>0</v>
      </c>
      <c r="T43" s="18">
        <f t="shared" si="11"/>
        <v>1</v>
      </c>
      <c r="U43" s="18">
        <f t="shared" si="12"/>
        <v>1</v>
      </c>
      <c r="V43" s="18">
        <f t="shared" si="13"/>
        <v>1</v>
      </c>
      <c r="W43" s="2"/>
    </row>
    <row r="44" spans="1:23" ht="57.75" thickTop="1" thickBot="1">
      <c r="A44" s="5" t="s">
        <v>71</v>
      </c>
      <c r="B44" s="5" t="s">
        <v>76</v>
      </c>
      <c r="C44" s="5" t="s">
        <v>73</v>
      </c>
      <c r="D44" s="5" t="s">
        <v>20</v>
      </c>
      <c r="E44" s="5"/>
      <c r="F44" s="5" t="s">
        <v>22</v>
      </c>
      <c r="G44" s="5" t="s">
        <v>75</v>
      </c>
      <c r="H44" s="5" t="s">
        <v>24</v>
      </c>
      <c r="I44" s="6" t="s">
        <v>77</v>
      </c>
      <c r="J44" s="7">
        <v>9765116439</v>
      </c>
      <c r="K44" s="7">
        <v>0</v>
      </c>
      <c r="L44" s="7">
        <v>0</v>
      </c>
      <c r="M44" s="7">
        <v>9765116439</v>
      </c>
      <c r="N44" s="7">
        <v>9765116439</v>
      </c>
      <c r="O44" s="7">
        <v>0</v>
      </c>
      <c r="P44" s="7">
        <v>9765116439</v>
      </c>
      <c r="Q44" s="7">
        <v>9765116439</v>
      </c>
      <c r="R44" s="7">
        <v>9765116439</v>
      </c>
      <c r="S44" s="43">
        <f t="shared" si="10"/>
        <v>0</v>
      </c>
      <c r="T44" s="18">
        <f t="shared" si="11"/>
        <v>1</v>
      </c>
      <c r="U44" s="18">
        <f t="shared" si="12"/>
        <v>1</v>
      </c>
      <c r="V44" s="18">
        <f t="shared" si="13"/>
        <v>1</v>
      </c>
      <c r="W44" s="2"/>
    </row>
    <row r="45" spans="1:23" ht="35.25" thickTop="1" thickBot="1">
      <c r="A45" s="5" t="s">
        <v>71</v>
      </c>
      <c r="B45" s="5" t="s">
        <v>76</v>
      </c>
      <c r="C45" s="5" t="s">
        <v>73</v>
      </c>
      <c r="D45" s="5" t="s">
        <v>32</v>
      </c>
      <c r="E45" s="5"/>
      <c r="F45" s="5" t="s">
        <v>22</v>
      </c>
      <c r="G45" s="5" t="s">
        <v>23</v>
      </c>
      <c r="H45" s="5" t="s">
        <v>24</v>
      </c>
      <c r="I45" s="6" t="s">
        <v>78</v>
      </c>
      <c r="J45" s="7">
        <v>112832404731</v>
      </c>
      <c r="K45" s="7">
        <v>0</v>
      </c>
      <c r="L45" s="7">
        <v>0</v>
      </c>
      <c r="M45" s="7">
        <v>112832404731</v>
      </c>
      <c r="N45" s="7">
        <v>112832404731</v>
      </c>
      <c r="O45" s="7">
        <v>0</v>
      </c>
      <c r="P45" s="7">
        <v>112832404731</v>
      </c>
      <c r="Q45" s="7">
        <v>112832404731</v>
      </c>
      <c r="R45" s="7">
        <v>0</v>
      </c>
      <c r="S45" s="43">
        <f t="shared" si="10"/>
        <v>0</v>
      </c>
      <c r="T45" s="18">
        <f t="shared" si="11"/>
        <v>1</v>
      </c>
      <c r="U45" s="18">
        <f t="shared" si="12"/>
        <v>1</v>
      </c>
      <c r="V45" s="18">
        <f t="shared" si="13"/>
        <v>0</v>
      </c>
      <c r="W45" s="2"/>
    </row>
    <row r="46" spans="1:23" ht="42.75" customHeight="1" thickTop="1" thickBot="1">
      <c r="A46" s="5" t="s">
        <v>71</v>
      </c>
      <c r="B46" s="5" t="s">
        <v>76</v>
      </c>
      <c r="C46" s="5" t="s">
        <v>73</v>
      </c>
      <c r="D46" s="5" t="s">
        <v>35</v>
      </c>
      <c r="E46" s="5"/>
      <c r="F46" s="5" t="s">
        <v>22</v>
      </c>
      <c r="G46" s="5" t="s">
        <v>23</v>
      </c>
      <c r="H46" s="5" t="s">
        <v>24</v>
      </c>
      <c r="I46" s="6" t="s">
        <v>79</v>
      </c>
      <c r="J46" s="7">
        <v>550000000</v>
      </c>
      <c r="K46" s="7">
        <v>0</v>
      </c>
      <c r="L46" s="7">
        <v>0</v>
      </c>
      <c r="M46" s="7">
        <v>550000000</v>
      </c>
      <c r="N46" s="7">
        <v>542836061.75999999</v>
      </c>
      <c r="O46" s="7">
        <v>7163938.2400000002</v>
      </c>
      <c r="P46" s="7">
        <v>536836061.75999999</v>
      </c>
      <c r="Q46" s="7">
        <v>311814268.75999999</v>
      </c>
      <c r="R46" s="7">
        <v>307924139.25999999</v>
      </c>
      <c r="S46" s="43">
        <f t="shared" si="10"/>
        <v>13163938.24000001</v>
      </c>
      <c r="T46" s="18">
        <f t="shared" si="11"/>
        <v>0.97606556683636359</v>
      </c>
      <c r="U46" s="18">
        <f t="shared" si="12"/>
        <v>0.56693503410909085</v>
      </c>
      <c r="V46" s="18">
        <f t="shared" si="13"/>
        <v>0.5598620713818182</v>
      </c>
      <c r="W46" s="2"/>
    </row>
    <row r="47" spans="1:23" ht="80.25" thickTop="1" thickBot="1">
      <c r="A47" s="5" t="s">
        <v>71</v>
      </c>
      <c r="B47" s="5" t="s">
        <v>76</v>
      </c>
      <c r="C47" s="5" t="s">
        <v>73</v>
      </c>
      <c r="D47" s="5" t="s">
        <v>26</v>
      </c>
      <c r="E47" s="5"/>
      <c r="F47" s="5" t="s">
        <v>22</v>
      </c>
      <c r="G47" s="5" t="s">
        <v>23</v>
      </c>
      <c r="H47" s="5" t="s">
        <v>24</v>
      </c>
      <c r="I47" s="6" t="s">
        <v>80</v>
      </c>
      <c r="J47" s="7">
        <v>2154000000</v>
      </c>
      <c r="K47" s="7">
        <v>0</v>
      </c>
      <c r="L47" s="7">
        <v>0</v>
      </c>
      <c r="M47" s="7">
        <v>2154000000</v>
      </c>
      <c r="N47" s="7">
        <v>2116169880.5</v>
      </c>
      <c r="O47" s="7">
        <v>37830119.5</v>
      </c>
      <c r="P47" s="7">
        <v>2027765153.5</v>
      </c>
      <c r="Q47" s="7">
        <v>1019426262.5</v>
      </c>
      <c r="R47" s="7">
        <v>1010983270.5</v>
      </c>
      <c r="S47" s="43">
        <f t="shared" si="10"/>
        <v>126234846.5</v>
      </c>
      <c r="T47" s="18">
        <f t="shared" si="11"/>
        <v>0.94139515018570097</v>
      </c>
      <c r="U47" s="18">
        <f t="shared" si="12"/>
        <v>0.47327124535747445</v>
      </c>
      <c r="V47" s="18">
        <f t="shared" si="13"/>
        <v>0.4693515647632312</v>
      </c>
      <c r="W47" s="2"/>
    </row>
    <row r="48" spans="1:23" ht="46.5" thickTop="1" thickBot="1">
      <c r="A48" s="5" t="s">
        <v>71</v>
      </c>
      <c r="B48" s="5" t="s">
        <v>76</v>
      </c>
      <c r="C48" s="5" t="s">
        <v>73</v>
      </c>
      <c r="D48" s="5" t="s">
        <v>28</v>
      </c>
      <c r="E48" s="5"/>
      <c r="F48" s="5" t="s">
        <v>22</v>
      </c>
      <c r="G48" s="5" t="s">
        <v>23</v>
      </c>
      <c r="H48" s="5" t="s">
        <v>24</v>
      </c>
      <c r="I48" s="6" t="s">
        <v>81</v>
      </c>
      <c r="J48" s="7">
        <v>500000000</v>
      </c>
      <c r="K48" s="7">
        <v>0</v>
      </c>
      <c r="L48" s="7">
        <v>0</v>
      </c>
      <c r="M48" s="7">
        <v>500000000</v>
      </c>
      <c r="N48" s="7">
        <v>480428805.69999999</v>
      </c>
      <c r="O48" s="7">
        <v>19571194.300000001</v>
      </c>
      <c r="P48" s="7">
        <v>85428805.700000003</v>
      </c>
      <c r="Q48" s="7">
        <v>85353077.700000003</v>
      </c>
      <c r="R48" s="7">
        <v>79759895.5</v>
      </c>
      <c r="S48" s="43">
        <f t="shared" si="10"/>
        <v>414571194.30000001</v>
      </c>
      <c r="T48" s="18">
        <f t="shared" si="11"/>
        <v>0.1708576114</v>
      </c>
      <c r="U48" s="18">
        <f t="shared" si="12"/>
        <v>0.1707061554</v>
      </c>
      <c r="V48" s="18">
        <f t="shared" si="13"/>
        <v>0.15951979099999999</v>
      </c>
      <c r="W48" s="2"/>
    </row>
    <row r="49" spans="1:23" ht="49.5" customHeight="1" thickTop="1" thickBot="1">
      <c r="A49" s="5" t="s">
        <v>71</v>
      </c>
      <c r="B49" s="5" t="s">
        <v>76</v>
      </c>
      <c r="C49" s="5" t="s">
        <v>73</v>
      </c>
      <c r="D49" s="5" t="s">
        <v>60</v>
      </c>
      <c r="E49" s="5"/>
      <c r="F49" s="5" t="s">
        <v>22</v>
      </c>
      <c r="G49" s="5" t="s">
        <v>23</v>
      </c>
      <c r="H49" s="5" t="s">
        <v>24</v>
      </c>
      <c r="I49" s="6" t="s">
        <v>82</v>
      </c>
      <c r="J49" s="7">
        <v>1500000000</v>
      </c>
      <c r="K49" s="7">
        <v>0</v>
      </c>
      <c r="L49" s="7">
        <v>0</v>
      </c>
      <c r="M49" s="7">
        <v>1500000000</v>
      </c>
      <c r="N49" s="7">
        <v>1288879475.8</v>
      </c>
      <c r="O49" s="7">
        <v>211120524.19999999</v>
      </c>
      <c r="P49" s="7">
        <v>985301137.79999995</v>
      </c>
      <c r="Q49" s="7">
        <v>713074991.29999995</v>
      </c>
      <c r="R49" s="7">
        <v>238788819.30000001</v>
      </c>
      <c r="S49" s="43">
        <f t="shared" si="10"/>
        <v>514698862.20000005</v>
      </c>
      <c r="T49" s="18">
        <f t="shared" si="11"/>
        <v>0.65686742519999997</v>
      </c>
      <c r="U49" s="18">
        <f t="shared" si="12"/>
        <v>0.47538332753333329</v>
      </c>
      <c r="V49" s="18">
        <f t="shared" si="13"/>
        <v>0.15919254620000001</v>
      </c>
      <c r="W49" s="2"/>
    </row>
    <row r="50" spans="1:23" ht="48" customHeight="1" thickTop="1" thickBot="1">
      <c r="A50" s="5" t="s">
        <v>71</v>
      </c>
      <c r="B50" s="5" t="s">
        <v>76</v>
      </c>
      <c r="C50" s="5" t="s">
        <v>73</v>
      </c>
      <c r="D50" s="5" t="s">
        <v>60</v>
      </c>
      <c r="E50" s="5"/>
      <c r="F50" s="5" t="s">
        <v>22</v>
      </c>
      <c r="G50" s="5" t="s">
        <v>75</v>
      </c>
      <c r="H50" s="5" t="s">
        <v>24</v>
      </c>
      <c r="I50" s="6" t="s">
        <v>82</v>
      </c>
      <c r="J50" s="7">
        <v>1500000000</v>
      </c>
      <c r="K50" s="7">
        <v>0</v>
      </c>
      <c r="L50" s="7">
        <v>0</v>
      </c>
      <c r="M50" s="7">
        <v>1500000000</v>
      </c>
      <c r="N50" s="7">
        <v>1500000000</v>
      </c>
      <c r="O50" s="7">
        <v>0</v>
      </c>
      <c r="P50" s="7">
        <v>1500000000</v>
      </c>
      <c r="Q50" s="7">
        <v>1500000000</v>
      </c>
      <c r="R50" s="7">
        <v>0</v>
      </c>
      <c r="S50" s="43">
        <f t="shared" si="10"/>
        <v>0</v>
      </c>
      <c r="T50" s="18">
        <f t="shared" si="11"/>
        <v>1</v>
      </c>
      <c r="U50" s="18">
        <f t="shared" si="12"/>
        <v>1</v>
      </c>
      <c r="V50" s="18">
        <f t="shared" si="13"/>
        <v>0</v>
      </c>
      <c r="W50" s="2"/>
    </row>
    <row r="51" spans="1:23" ht="57.75" thickTop="1" thickBot="1">
      <c r="A51" s="5" t="s">
        <v>71</v>
      </c>
      <c r="B51" s="5" t="s">
        <v>76</v>
      </c>
      <c r="C51" s="5" t="s">
        <v>73</v>
      </c>
      <c r="D51" s="5" t="s">
        <v>83</v>
      </c>
      <c r="E51" s="5"/>
      <c r="F51" s="5" t="s">
        <v>22</v>
      </c>
      <c r="G51" s="5" t="s">
        <v>23</v>
      </c>
      <c r="H51" s="5" t="s">
        <v>24</v>
      </c>
      <c r="I51" s="6" t="s">
        <v>84</v>
      </c>
      <c r="J51" s="7">
        <v>880000000</v>
      </c>
      <c r="K51" s="7">
        <v>0</v>
      </c>
      <c r="L51" s="7">
        <v>0</v>
      </c>
      <c r="M51" s="7">
        <v>880000000</v>
      </c>
      <c r="N51" s="7">
        <v>844664814.82000005</v>
      </c>
      <c r="O51" s="7">
        <v>35335185.18</v>
      </c>
      <c r="P51" s="7">
        <v>815876864.32000005</v>
      </c>
      <c r="Q51" s="7">
        <v>338434785.75</v>
      </c>
      <c r="R51" s="7">
        <v>338434785.75</v>
      </c>
      <c r="S51" s="43">
        <f t="shared" si="10"/>
        <v>64123135.679999948</v>
      </c>
      <c r="T51" s="18">
        <f t="shared" si="11"/>
        <v>0.92713280036363643</v>
      </c>
      <c r="U51" s="18">
        <f t="shared" si="12"/>
        <v>0.38458498380681816</v>
      </c>
      <c r="V51" s="18">
        <f t="shared" si="13"/>
        <v>0.38458498380681816</v>
      </c>
      <c r="W51" s="2"/>
    </row>
    <row r="52" spans="1:23" ht="35.25" thickTop="1" thickBot="1">
      <c r="A52" s="5" t="s">
        <v>71</v>
      </c>
      <c r="B52" s="5" t="s">
        <v>76</v>
      </c>
      <c r="C52" s="5" t="s">
        <v>73</v>
      </c>
      <c r="D52" s="5" t="s">
        <v>52</v>
      </c>
      <c r="E52" s="5"/>
      <c r="F52" s="5" t="s">
        <v>22</v>
      </c>
      <c r="G52" s="5" t="s">
        <v>23</v>
      </c>
      <c r="H52" s="5" t="s">
        <v>24</v>
      </c>
      <c r="I52" s="6" t="s">
        <v>85</v>
      </c>
      <c r="J52" s="7">
        <v>2000000000</v>
      </c>
      <c r="K52" s="7">
        <v>0</v>
      </c>
      <c r="L52" s="7">
        <v>0</v>
      </c>
      <c r="M52" s="7">
        <v>2000000000</v>
      </c>
      <c r="N52" s="7">
        <v>1997754783.2</v>
      </c>
      <c r="O52" s="7">
        <v>2245216.7999999998</v>
      </c>
      <c r="P52" s="7">
        <v>1985302494.2</v>
      </c>
      <c r="Q52" s="7">
        <v>860679511.20000005</v>
      </c>
      <c r="R52" s="7">
        <v>852777189.70000005</v>
      </c>
      <c r="S52" s="43">
        <f t="shared" si="10"/>
        <v>14697505.799999952</v>
      </c>
      <c r="T52" s="18">
        <f t="shared" si="11"/>
        <v>0.99265124710000008</v>
      </c>
      <c r="U52" s="18">
        <f t="shared" si="12"/>
        <v>0.43033975560000004</v>
      </c>
      <c r="V52" s="18">
        <f t="shared" si="13"/>
        <v>0.42638859485000002</v>
      </c>
      <c r="W52" s="2"/>
    </row>
    <row r="53" spans="1:23" ht="47.25" customHeight="1" thickTop="1" thickBot="1">
      <c r="A53" s="5" t="s">
        <v>71</v>
      </c>
      <c r="B53" s="5" t="s">
        <v>76</v>
      </c>
      <c r="C53" s="5" t="s">
        <v>73</v>
      </c>
      <c r="D53" s="5" t="s">
        <v>30</v>
      </c>
      <c r="E53" s="5"/>
      <c r="F53" s="5" t="s">
        <v>22</v>
      </c>
      <c r="G53" s="5" t="s">
        <v>23</v>
      </c>
      <c r="H53" s="5" t="s">
        <v>24</v>
      </c>
      <c r="I53" s="6" t="s">
        <v>86</v>
      </c>
      <c r="J53" s="7">
        <v>3667681196</v>
      </c>
      <c r="K53" s="7">
        <v>0</v>
      </c>
      <c r="L53" s="7">
        <v>0</v>
      </c>
      <c r="M53" s="7">
        <v>3667681196</v>
      </c>
      <c r="N53" s="7">
        <v>3098011874.0300002</v>
      </c>
      <c r="O53" s="7">
        <v>569669321.97000003</v>
      </c>
      <c r="P53" s="7">
        <v>2481907300.0300002</v>
      </c>
      <c r="Q53" s="7">
        <v>1702256682.03</v>
      </c>
      <c r="R53" s="7">
        <v>1702256682.03</v>
      </c>
      <c r="S53" s="43">
        <f t="shared" si="10"/>
        <v>1185773895.9699998</v>
      </c>
      <c r="T53" s="18">
        <f t="shared" si="11"/>
        <v>0.67669657404705363</v>
      </c>
      <c r="U53" s="18">
        <f t="shared" si="12"/>
        <v>0.46412340415150954</v>
      </c>
      <c r="V53" s="18">
        <f t="shared" si="13"/>
        <v>0.46412340415150954</v>
      </c>
      <c r="W53" s="2"/>
    </row>
    <row r="54" spans="1:23" ht="39" customHeight="1" thickTop="1" thickBot="1">
      <c r="A54" s="5" t="s">
        <v>71</v>
      </c>
      <c r="B54" s="5" t="s">
        <v>76</v>
      </c>
      <c r="C54" s="5" t="s">
        <v>73</v>
      </c>
      <c r="D54" s="5" t="s">
        <v>30</v>
      </c>
      <c r="E54" s="5"/>
      <c r="F54" s="5" t="s">
        <v>22</v>
      </c>
      <c r="G54" s="5" t="s">
        <v>75</v>
      </c>
      <c r="H54" s="5" t="s">
        <v>24</v>
      </c>
      <c r="I54" s="6" t="s">
        <v>86</v>
      </c>
      <c r="J54" s="7">
        <v>10197914073</v>
      </c>
      <c r="K54" s="7">
        <v>0</v>
      </c>
      <c r="L54" s="7">
        <v>0</v>
      </c>
      <c r="M54" s="7">
        <v>10197914073</v>
      </c>
      <c r="N54" s="7">
        <v>9468098855</v>
      </c>
      <c r="O54" s="7">
        <v>729815218</v>
      </c>
      <c r="P54" s="7">
        <v>291419895</v>
      </c>
      <c r="Q54" s="7">
        <v>97597590</v>
      </c>
      <c r="R54" s="7">
        <v>97597590</v>
      </c>
      <c r="S54" s="43">
        <f t="shared" si="10"/>
        <v>9906494178</v>
      </c>
      <c r="T54" s="18">
        <f t="shared" si="11"/>
        <v>2.8576421895097487E-2</v>
      </c>
      <c r="U54" s="18">
        <f t="shared" si="12"/>
        <v>9.570348338038992E-3</v>
      </c>
      <c r="V54" s="18">
        <f t="shared" si="13"/>
        <v>9.570348338038992E-3</v>
      </c>
      <c r="W54" s="2"/>
    </row>
    <row r="55" spans="1:23" ht="57.75" thickTop="1" thickBot="1">
      <c r="A55" s="5" t="s">
        <v>71</v>
      </c>
      <c r="B55" s="5" t="s">
        <v>76</v>
      </c>
      <c r="C55" s="5" t="s">
        <v>73</v>
      </c>
      <c r="D55" s="5" t="s">
        <v>23</v>
      </c>
      <c r="E55" s="5"/>
      <c r="F55" s="5" t="s">
        <v>22</v>
      </c>
      <c r="G55" s="5" t="s">
        <v>23</v>
      </c>
      <c r="H55" s="5" t="s">
        <v>24</v>
      </c>
      <c r="I55" s="6" t="s">
        <v>87</v>
      </c>
      <c r="J55" s="7">
        <v>3734883562</v>
      </c>
      <c r="K55" s="7">
        <v>0</v>
      </c>
      <c r="L55" s="7">
        <v>0</v>
      </c>
      <c r="M55" s="7">
        <v>3734883562</v>
      </c>
      <c r="N55" s="7">
        <v>3734883562</v>
      </c>
      <c r="O55" s="7">
        <v>0</v>
      </c>
      <c r="P55" s="7">
        <v>3734883562</v>
      </c>
      <c r="Q55" s="7">
        <v>3734883562</v>
      </c>
      <c r="R55" s="7">
        <v>3734883562</v>
      </c>
      <c r="S55" s="43">
        <f t="shared" si="10"/>
        <v>0</v>
      </c>
      <c r="T55" s="18">
        <f t="shared" si="11"/>
        <v>1</v>
      </c>
      <c r="U55" s="18">
        <f t="shared" si="12"/>
        <v>1</v>
      </c>
      <c r="V55" s="18">
        <f t="shared" si="13"/>
        <v>1</v>
      </c>
      <c r="W55" s="2"/>
    </row>
    <row r="56" spans="1:23" ht="57.75" thickTop="1" thickBot="1">
      <c r="A56" s="5" t="s">
        <v>71</v>
      </c>
      <c r="B56" s="5" t="s">
        <v>76</v>
      </c>
      <c r="C56" s="5" t="s">
        <v>73</v>
      </c>
      <c r="D56" s="5" t="s">
        <v>23</v>
      </c>
      <c r="E56" s="5"/>
      <c r="F56" s="5" t="s">
        <v>22</v>
      </c>
      <c r="G56" s="5" t="s">
        <v>75</v>
      </c>
      <c r="H56" s="5" t="s">
        <v>24</v>
      </c>
      <c r="I56" s="6" t="s">
        <v>87</v>
      </c>
      <c r="J56" s="7">
        <v>10265116438</v>
      </c>
      <c r="K56" s="7">
        <v>0</v>
      </c>
      <c r="L56" s="7">
        <v>0</v>
      </c>
      <c r="M56" s="7">
        <v>10265116438</v>
      </c>
      <c r="N56" s="7">
        <v>10265116438</v>
      </c>
      <c r="O56" s="7">
        <v>0</v>
      </c>
      <c r="P56" s="7">
        <v>10265116438</v>
      </c>
      <c r="Q56" s="7">
        <v>10265116438</v>
      </c>
      <c r="R56" s="7">
        <v>10265116438</v>
      </c>
      <c r="S56" s="43">
        <f t="shared" si="10"/>
        <v>0</v>
      </c>
      <c r="T56" s="18">
        <f t="shared" si="11"/>
        <v>1</v>
      </c>
      <c r="U56" s="18">
        <f t="shared" si="12"/>
        <v>1</v>
      </c>
      <c r="V56" s="18">
        <f t="shared" si="13"/>
        <v>1</v>
      </c>
      <c r="W56" s="2"/>
    </row>
    <row r="57" spans="1:23" ht="57.75" thickTop="1" thickBot="1">
      <c r="A57" s="5" t="s">
        <v>71</v>
      </c>
      <c r="B57" s="5" t="s">
        <v>76</v>
      </c>
      <c r="C57" s="5" t="s">
        <v>73</v>
      </c>
      <c r="D57" s="5" t="s">
        <v>38</v>
      </c>
      <c r="E57" s="5"/>
      <c r="F57" s="5" t="s">
        <v>22</v>
      </c>
      <c r="G57" s="5" t="s">
        <v>23</v>
      </c>
      <c r="H57" s="5" t="s">
        <v>24</v>
      </c>
      <c r="I57" s="6" t="s">
        <v>88</v>
      </c>
      <c r="J57" s="7">
        <v>3354883562</v>
      </c>
      <c r="K57" s="7">
        <v>0</v>
      </c>
      <c r="L57" s="7">
        <v>0</v>
      </c>
      <c r="M57" s="7">
        <v>3354883562</v>
      </c>
      <c r="N57" s="7">
        <v>3273059574.5</v>
      </c>
      <c r="O57" s="7">
        <v>81823987.5</v>
      </c>
      <c r="P57" s="7">
        <v>3271917438.5</v>
      </c>
      <c r="Q57" s="7">
        <v>1975918441.5</v>
      </c>
      <c r="R57" s="7">
        <v>1967788548</v>
      </c>
      <c r="S57" s="43">
        <f t="shared" si="10"/>
        <v>82966123.5</v>
      </c>
      <c r="T57" s="18">
        <f t="shared" si="11"/>
        <v>0.97527004381322246</v>
      </c>
      <c r="U57" s="18">
        <f t="shared" si="12"/>
        <v>0.58896781512204388</v>
      </c>
      <c r="V57" s="18">
        <f t="shared" si="13"/>
        <v>0.58654451388080697</v>
      </c>
      <c r="W57" s="2"/>
    </row>
    <row r="58" spans="1:23" ht="57.75" thickTop="1" thickBot="1">
      <c r="A58" s="5" t="s">
        <v>71</v>
      </c>
      <c r="B58" s="5" t="s">
        <v>76</v>
      </c>
      <c r="C58" s="5" t="s">
        <v>73</v>
      </c>
      <c r="D58" s="5" t="s">
        <v>38</v>
      </c>
      <c r="E58" s="5"/>
      <c r="F58" s="5" t="s">
        <v>22</v>
      </c>
      <c r="G58" s="5" t="s">
        <v>75</v>
      </c>
      <c r="H58" s="5" t="s">
        <v>24</v>
      </c>
      <c r="I58" s="6" t="s">
        <v>88</v>
      </c>
      <c r="J58" s="7">
        <v>9885116438</v>
      </c>
      <c r="K58" s="7">
        <v>0</v>
      </c>
      <c r="L58" s="7">
        <v>0</v>
      </c>
      <c r="M58" s="7">
        <v>9885116438</v>
      </c>
      <c r="N58" s="7">
        <v>9866542784</v>
      </c>
      <c r="O58" s="7">
        <v>18573654</v>
      </c>
      <c r="P58" s="7">
        <v>9865185645</v>
      </c>
      <c r="Q58" s="7">
        <v>6593003018.1499996</v>
      </c>
      <c r="R58" s="7">
        <v>6593003018.1499996</v>
      </c>
      <c r="S58" s="43">
        <f t="shared" si="10"/>
        <v>19930793</v>
      </c>
      <c r="T58" s="18">
        <f t="shared" si="11"/>
        <v>0.99798375738667244</v>
      </c>
      <c r="U58" s="18">
        <f t="shared" si="12"/>
        <v>0.66696260580253974</v>
      </c>
      <c r="V58" s="18">
        <f t="shared" si="13"/>
        <v>0.66696260580253974</v>
      </c>
      <c r="W58" s="2"/>
    </row>
    <row r="59" spans="1:23" ht="46.5" thickTop="1" thickBot="1">
      <c r="A59" s="5" t="s">
        <v>71</v>
      </c>
      <c r="B59" s="5" t="s">
        <v>76</v>
      </c>
      <c r="C59" s="5" t="s">
        <v>73</v>
      </c>
      <c r="D59" s="5" t="s">
        <v>89</v>
      </c>
      <c r="E59" s="5"/>
      <c r="F59" s="5" t="s">
        <v>22</v>
      </c>
      <c r="G59" s="5" t="s">
        <v>23</v>
      </c>
      <c r="H59" s="5" t="s">
        <v>24</v>
      </c>
      <c r="I59" s="6" t="s">
        <v>90</v>
      </c>
      <c r="J59" s="7">
        <v>3000000000</v>
      </c>
      <c r="K59" s="7">
        <v>0</v>
      </c>
      <c r="L59" s="7">
        <v>0</v>
      </c>
      <c r="M59" s="7">
        <v>3000000000</v>
      </c>
      <c r="N59" s="7">
        <v>2933532766</v>
      </c>
      <c r="O59" s="7">
        <v>66467234</v>
      </c>
      <c r="P59" s="7">
        <v>2924551045.5</v>
      </c>
      <c r="Q59" s="7">
        <v>1220977044</v>
      </c>
      <c r="R59" s="7">
        <v>1220977044</v>
      </c>
      <c r="S59" s="43">
        <f t="shared" si="10"/>
        <v>75448954.5</v>
      </c>
      <c r="T59" s="18">
        <f t="shared" si="11"/>
        <v>0.97485034849999996</v>
      </c>
      <c r="U59" s="18">
        <f t="shared" si="12"/>
        <v>0.406992348</v>
      </c>
      <c r="V59" s="18">
        <f t="shared" si="13"/>
        <v>0.406992348</v>
      </c>
      <c r="W59" s="2"/>
    </row>
    <row r="60" spans="1:23" ht="46.5" thickTop="1" thickBot="1">
      <c r="A60" s="5" t="s">
        <v>71</v>
      </c>
      <c r="B60" s="5" t="s">
        <v>76</v>
      </c>
      <c r="C60" s="5" t="s">
        <v>73</v>
      </c>
      <c r="D60" s="5" t="s">
        <v>75</v>
      </c>
      <c r="E60" s="5" t="s">
        <v>0</v>
      </c>
      <c r="F60" s="5" t="s">
        <v>22</v>
      </c>
      <c r="G60" s="5" t="s">
        <v>91</v>
      </c>
      <c r="H60" s="5" t="s">
        <v>24</v>
      </c>
      <c r="I60" s="6" t="s">
        <v>92</v>
      </c>
      <c r="J60" s="7">
        <v>0</v>
      </c>
      <c r="K60" s="7">
        <v>21350000001</v>
      </c>
      <c r="L60" s="7">
        <v>0</v>
      </c>
      <c r="M60" s="7">
        <v>21350000001</v>
      </c>
      <c r="N60" s="7">
        <v>21328109081</v>
      </c>
      <c r="O60" s="7">
        <v>21890920</v>
      </c>
      <c r="P60" s="7">
        <v>21194648802</v>
      </c>
      <c r="Q60" s="7">
        <v>9454135195</v>
      </c>
      <c r="R60" s="7">
        <v>9454135195</v>
      </c>
      <c r="S60" s="43">
        <f t="shared" si="10"/>
        <v>155351199</v>
      </c>
      <c r="T60" s="18">
        <f t="shared" si="11"/>
        <v>0.99272359723687476</v>
      </c>
      <c r="U60" s="18">
        <f t="shared" si="12"/>
        <v>0.44281663674740906</v>
      </c>
      <c r="V60" s="18">
        <f t="shared" si="13"/>
        <v>0.44281663674740906</v>
      </c>
      <c r="W60" s="2"/>
    </row>
    <row r="61" spans="1:23" ht="46.5" thickTop="1" thickBot="1">
      <c r="A61" s="5" t="s">
        <v>71</v>
      </c>
      <c r="B61" s="5" t="s">
        <v>76</v>
      </c>
      <c r="C61" s="5" t="s">
        <v>73</v>
      </c>
      <c r="D61" s="5" t="s">
        <v>75</v>
      </c>
      <c r="E61" s="5" t="s">
        <v>0</v>
      </c>
      <c r="F61" s="5" t="s">
        <v>93</v>
      </c>
      <c r="G61" s="5" t="s">
        <v>58</v>
      </c>
      <c r="H61" s="5" t="s">
        <v>24</v>
      </c>
      <c r="I61" s="6" t="s">
        <v>92</v>
      </c>
      <c r="J61" s="7">
        <v>0</v>
      </c>
      <c r="K61" s="7">
        <v>21350000001</v>
      </c>
      <c r="L61" s="7">
        <v>21350000001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43">
        <f t="shared" si="10"/>
        <v>0</v>
      </c>
      <c r="T61" s="18" t="e">
        <f t="shared" si="11"/>
        <v>#DIV/0!</v>
      </c>
      <c r="U61" s="18" t="e">
        <f t="shared" si="12"/>
        <v>#DIV/0!</v>
      </c>
      <c r="V61" s="18" t="e">
        <f t="shared" si="13"/>
        <v>#DIV/0!</v>
      </c>
      <c r="W61" s="2"/>
    </row>
    <row r="62" spans="1:23" ht="46.5" thickTop="1" thickBot="1">
      <c r="A62" s="5" t="s">
        <v>71</v>
      </c>
      <c r="B62" s="5" t="s">
        <v>76</v>
      </c>
      <c r="C62" s="5" t="s">
        <v>73</v>
      </c>
      <c r="D62" s="5" t="s">
        <v>94</v>
      </c>
      <c r="E62" s="5" t="s">
        <v>0</v>
      </c>
      <c r="F62" s="5" t="s">
        <v>22</v>
      </c>
      <c r="G62" s="5" t="s">
        <v>91</v>
      </c>
      <c r="H62" s="5" t="s">
        <v>24</v>
      </c>
      <c r="I62" s="6" t="s">
        <v>95</v>
      </c>
      <c r="J62" s="7">
        <v>0</v>
      </c>
      <c r="K62" s="7">
        <v>8600000000</v>
      </c>
      <c r="L62" s="7">
        <v>0</v>
      </c>
      <c r="M62" s="7">
        <v>8600000000</v>
      </c>
      <c r="N62" s="7">
        <v>8600000000</v>
      </c>
      <c r="O62" s="7">
        <v>0</v>
      </c>
      <c r="P62" s="7">
        <v>5600000000</v>
      </c>
      <c r="Q62" s="7">
        <v>4600000000</v>
      </c>
      <c r="R62" s="7">
        <v>0</v>
      </c>
      <c r="S62" s="43">
        <f t="shared" si="10"/>
        <v>3000000000</v>
      </c>
      <c r="T62" s="18">
        <f t="shared" si="11"/>
        <v>0.65116279069767447</v>
      </c>
      <c r="U62" s="18">
        <f t="shared" si="12"/>
        <v>0.53488372093023251</v>
      </c>
      <c r="V62" s="18">
        <f t="shared" si="13"/>
        <v>0</v>
      </c>
      <c r="W62" s="2"/>
    </row>
    <row r="63" spans="1:23" ht="51" customHeight="1" thickTop="1" thickBot="1">
      <c r="A63" s="5" t="s">
        <v>71</v>
      </c>
      <c r="B63" s="5" t="s">
        <v>76</v>
      </c>
      <c r="C63" s="5" t="s">
        <v>73</v>
      </c>
      <c r="D63" s="5" t="s">
        <v>91</v>
      </c>
      <c r="E63" s="5" t="s">
        <v>0</v>
      </c>
      <c r="F63" s="5" t="s">
        <v>22</v>
      </c>
      <c r="G63" s="5" t="s">
        <v>23</v>
      </c>
      <c r="H63" s="5" t="s">
        <v>24</v>
      </c>
      <c r="I63" s="6" t="s">
        <v>96</v>
      </c>
      <c r="J63" s="7">
        <v>0</v>
      </c>
      <c r="K63" s="7">
        <v>540000000</v>
      </c>
      <c r="L63" s="7">
        <v>0</v>
      </c>
      <c r="M63" s="7">
        <v>540000000</v>
      </c>
      <c r="N63" s="7">
        <v>540000000</v>
      </c>
      <c r="O63" s="7">
        <v>0</v>
      </c>
      <c r="P63" s="7">
        <v>540000000</v>
      </c>
      <c r="Q63" s="7">
        <v>540000000</v>
      </c>
      <c r="R63" s="7">
        <v>0</v>
      </c>
      <c r="S63" s="43">
        <f t="shared" si="10"/>
        <v>0</v>
      </c>
      <c r="T63" s="18">
        <f t="shared" si="11"/>
        <v>1</v>
      </c>
      <c r="U63" s="18">
        <f t="shared" si="12"/>
        <v>1</v>
      </c>
      <c r="V63" s="18">
        <f t="shared" si="13"/>
        <v>0</v>
      </c>
      <c r="W63" s="2"/>
    </row>
    <row r="64" spans="1:23" ht="56.25" customHeight="1" thickTop="1" thickBot="1">
      <c r="A64" s="5" t="s">
        <v>71</v>
      </c>
      <c r="B64" s="5" t="s">
        <v>97</v>
      </c>
      <c r="C64" s="5" t="s">
        <v>73</v>
      </c>
      <c r="D64" s="5" t="s">
        <v>20</v>
      </c>
      <c r="E64" s="5"/>
      <c r="F64" s="5" t="s">
        <v>22</v>
      </c>
      <c r="G64" s="5" t="s">
        <v>23</v>
      </c>
      <c r="H64" s="5" t="s">
        <v>24</v>
      </c>
      <c r="I64" s="6" t="s">
        <v>98</v>
      </c>
      <c r="J64" s="7">
        <v>380000000</v>
      </c>
      <c r="K64" s="7">
        <v>0</v>
      </c>
      <c r="L64" s="7">
        <v>0</v>
      </c>
      <c r="M64" s="7">
        <v>380000000</v>
      </c>
      <c r="N64" s="7">
        <v>365001134.39999998</v>
      </c>
      <c r="O64" s="7">
        <v>14998865.6</v>
      </c>
      <c r="P64" s="7">
        <v>258472823.40000001</v>
      </c>
      <c r="Q64" s="7">
        <v>190934705.40000001</v>
      </c>
      <c r="R64" s="7">
        <v>190934705.40000001</v>
      </c>
      <c r="S64" s="43">
        <f t="shared" si="10"/>
        <v>121527176.59999999</v>
      </c>
      <c r="T64" s="18">
        <f t="shared" si="11"/>
        <v>0.68019164052631576</v>
      </c>
      <c r="U64" s="18">
        <f t="shared" si="12"/>
        <v>0.50245975105263163</v>
      </c>
      <c r="V64" s="18">
        <f t="shared" si="13"/>
        <v>0.50245975105263163</v>
      </c>
      <c r="W64" s="2"/>
    </row>
    <row r="65" spans="1:23" ht="69" thickTop="1" thickBot="1">
      <c r="A65" s="5" t="s">
        <v>71</v>
      </c>
      <c r="B65" s="5" t="s">
        <v>97</v>
      </c>
      <c r="C65" s="5" t="s">
        <v>73</v>
      </c>
      <c r="D65" s="5" t="s">
        <v>32</v>
      </c>
      <c r="E65" s="5"/>
      <c r="F65" s="5" t="s">
        <v>22</v>
      </c>
      <c r="G65" s="5" t="s">
        <v>23</v>
      </c>
      <c r="H65" s="5" t="s">
        <v>24</v>
      </c>
      <c r="I65" s="6" t="s">
        <v>99</v>
      </c>
      <c r="J65" s="7">
        <v>250000000</v>
      </c>
      <c r="K65" s="7">
        <v>0</v>
      </c>
      <c r="L65" s="7">
        <v>0</v>
      </c>
      <c r="M65" s="7">
        <v>250000000</v>
      </c>
      <c r="N65" s="7">
        <v>201737218.30000001</v>
      </c>
      <c r="O65" s="7">
        <v>48262781.700000003</v>
      </c>
      <c r="P65" s="7">
        <v>154737218.30000001</v>
      </c>
      <c r="Q65" s="7">
        <v>128784011.3</v>
      </c>
      <c r="R65" s="7">
        <v>128784011.3</v>
      </c>
      <c r="S65" s="43">
        <f t="shared" si="10"/>
        <v>95262781.699999988</v>
      </c>
      <c r="T65" s="18">
        <f t="shared" si="11"/>
        <v>0.61894887320000003</v>
      </c>
      <c r="U65" s="18">
        <f t="shared" si="12"/>
        <v>0.5151360452</v>
      </c>
      <c r="V65" s="18">
        <f t="shared" si="13"/>
        <v>0.5151360452</v>
      </c>
      <c r="W65" s="2"/>
    </row>
    <row r="66" spans="1:23" ht="80.25" thickTop="1" thickBot="1">
      <c r="A66" s="5" t="s">
        <v>71</v>
      </c>
      <c r="B66" s="5" t="s">
        <v>100</v>
      </c>
      <c r="C66" s="5" t="s">
        <v>73</v>
      </c>
      <c r="D66" s="5" t="s">
        <v>20</v>
      </c>
      <c r="E66" s="5"/>
      <c r="F66" s="5" t="s">
        <v>22</v>
      </c>
      <c r="G66" s="5" t="s">
        <v>23</v>
      </c>
      <c r="H66" s="5" t="s">
        <v>24</v>
      </c>
      <c r="I66" s="6" t="s">
        <v>101</v>
      </c>
      <c r="J66" s="7">
        <v>3871000000</v>
      </c>
      <c r="K66" s="7">
        <v>0</v>
      </c>
      <c r="L66" s="7">
        <v>988899944</v>
      </c>
      <c r="M66" s="7">
        <v>2882100056</v>
      </c>
      <c r="N66" s="7">
        <v>2882100056</v>
      </c>
      <c r="O66" s="7">
        <v>0</v>
      </c>
      <c r="P66" s="7">
        <v>2444196332</v>
      </c>
      <c r="Q66" s="7">
        <v>1020414329</v>
      </c>
      <c r="R66" s="7">
        <v>951545529</v>
      </c>
      <c r="S66" s="43">
        <f t="shared" si="10"/>
        <v>437903724</v>
      </c>
      <c r="T66" s="18">
        <f t="shared" si="11"/>
        <v>0.84806088772373978</v>
      </c>
      <c r="U66" s="18">
        <f t="shared" si="12"/>
        <v>0.35405236083864816</v>
      </c>
      <c r="V66" s="18">
        <f t="shared" si="13"/>
        <v>0.33015700722084856</v>
      </c>
      <c r="W66" s="2"/>
    </row>
    <row r="67" spans="1:23" ht="57" thickTop="1">
      <c r="A67" s="26" t="s">
        <v>71</v>
      </c>
      <c r="B67" s="26" t="s">
        <v>100</v>
      </c>
      <c r="C67" s="26" t="s">
        <v>73</v>
      </c>
      <c r="D67" s="26" t="s">
        <v>32</v>
      </c>
      <c r="E67" s="26" t="s">
        <v>0</v>
      </c>
      <c r="F67" s="26" t="s">
        <v>22</v>
      </c>
      <c r="G67" s="26" t="s">
        <v>23</v>
      </c>
      <c r="H67" s="26" t="s">
        <v>24</v>
      </c>
      <c r="I67" s="27" t="s">
        <v>102</v>
      </c>
      <c r="J67" s="28">
        <v>0</v>
      </c>
      <c r="K67" s="28">
        <v>988899944</v>
      </c>
      <c r="L67" s="28">
        <v>0</v>
      </c>
      <c r="M67" s="28">
        <v>988899944</v>
      </c>
      <c r="N67" s="28">
        <v>704899944</v>
      </c>
      <c r="O67" s="28">
        <v>284000000</v>
      </c>
      <c r="P67" s="28">
        <v>149070500</v>
      </c>
      <c r="Q67" s="28">
        <v>0</v>
      </c>
      <c r="R67" s="28">
        <v>0</v>
      </c>
      <c r="S67" s="47">
        <f t="shared" si="10"/>
        <v>839829444</v>
      </c>
      <c r="T67" s="29">
        <f t="shared" si="11"/>
        <v>0.15074376422454322</v>
      </c>
      <c r="U67" s="29">
        <f t="shared" si="12"/>
        <v>0</v>
      </c>
      <c r="V67" s="29">
        <f t="shared" si="13"/>
        <v>0</v>
      </c>
      <c r="W67" s="2"/>
    </row>
    <row r="68" spans="1:23" ht="36" customHeight="1" thickBot="1">
      <c r="A68" s="30"/>
      <c r="B68" s="31"/>
      <c r="C68" s="31"/>
      <c r="D68" s="31"/>
      <c r="E68" s="31"/>
      <c r="F68" s="31"/>
      <c r="G68" s="31"/>
      <c r="H68" s="31"/>
      <c r="I68" s="32" t="s">
        <v>110</v>
      </c>
      <c r="J68" s="33">
        <f>+J6+J40</f>
        <v>538407660000</v>
      </c>
      <c r="K68" s="33">
        <f t="shared" ref="K68:R68" si="15">+K6+K40</f>
        <v>112421415546</v>
      </c>
      <c r="L68" s="33">
        <f t="shared" si="15"/>
        <v>24181025245</v>
      </c>
      <c r="M68" s="33">
        <f t="shared" si="15"/>
        <v>626648050301</v>
      </c>
      <c r="N68" s="33">
        <f t="shared" si="15"/>
        <v>595024783283.44995</v>
      </c>
      <c r="O68" s="33">
        <f t="shared" si="15"/>
        <v>31623267017.549995</v>
      </c>
      <c r="P68" s="33">
        <f t="shared" si="15"/>
        <v>562876180501.92993</v>
      </c>
      <c r="Q68" s="33">
        <f t="shared" si="15"/>
        <v>463416848139.35992</v>
      </c>
      <c r="R68" s="33">
        <f t="shared" si="15"/>
        <v>305101359219.21997</v>
      </c>
      <c r="S68" s="48">
        <f t="shared" si="10"/>
        <v>63771869799.070068</v>
      </c>
      <c r="T68" s="34">
        <f t="shared" si="11"/>
        <v>0.89823335480188871</v>
      </c>
      <c r="U68" s="34">
        <f t="shared" si="12"/>
        <v>0.73951693924008111</v>
      </c>
      <c r="V68" s="35">
        <f t="shared" si="13"/>
        <v>0.48687833477287545</v>
      </c>
      <c r="W68" s="2"/>
    </row>
    <row r="69" spans="1:23" ht="15.75" thickTop="1">
      <c r="A69" s="1" t="s">
        <v>118</v>
      </c>
      <c r="B69" s="36"/>
      <c r="C69" s="36"/>
      <c r="D69" s="36"/>
      <c r="E69" s="36"/>
      <c r="F69" s="1"/>
      <c r="G69" s="1"/>
      <c r="H69" s="1"/>
      <c r="I69" s="1"/>
      <c r="J69" s="1"/>
      <c r="K69" s="36"/>
      <c r="L69" s="36"/>
      <c r="M69" s="36"/>
      <c r="N69" s="36"/>
      <c r="O69" s="36"/>
      <c r="P69" s="37"/>
      <c r="Q69" s="37"/>
      <c r="R69" s="2"/>
      <c r="S69" s="23"/>
      <c r="T69" s="23"/>
      <c r="U69" s="23"/>
      <c r="V69" s="22"/>
      <c r="W69" s="2"/>
    </row>
    <row r="70" spans="1:23">
      <c r="A70" s="1" t="s">
        <v>119</v>
      </c>
      <c r="B70" s="36"/>
      <c r="C70" s="36"/>
      <c r="D70" s="36"/>
      <c r="E70" s="36"/>
      <c r="F70" s="1"/>
      <c r="G70" s="1"/>
      <c r="H70" s="1"/>
      <c r="I70" s="1"/>
      <c r="J70" s="1"/>
      <c r="K70" s="36"/>
      <c r="L70" s="36"/>
      <c r="M70" s="36"/>
      <c r="N70" s="36"/>
      <c r="O70" s="36"/>
      <c r="P70" s="37"/>
      <c r="Q70" s="37"/>
      <c r="R70" s="2"/>
      <c r="S70" s="23"/>
      <c r="T70" s="23"/>
      <c r="U70" s="23"/>
      <c r="V70" s="22"/>
      <c r="W70" s="2"/>
    </row>
    <row r="71" spans="1:23">
      <c r="A71" s="1" t="s">
        <v>120</v>
      </c>
      <c r="B71" s="36"/>
      <c r="C71" s="36"/>
      <c r="D71" s="36"/>
      <c r="E71" s="36"/>
      <c r="F71" s="1"/>
      <c r="G71" s="1"/>
      <c r="H71" s="1"/>
      <c r="I71" s="1"/>
      <c r="J71" s="1"/>
      <c r="K71" s="36"/>
      <c r="L71" s="36"/>
      <c r="M71" s="36"/>
      <c r="N71" s="36"/>
      <c r="O71" s="36"/>
      <c r="P71" s="37"/>
      <c r="Q71" s="37"/>
      <c r="R71" s="2"/>
      <c r="S71" s="23"/>
      <c r="T71" s="23"/>
      <c r="U71" s="23"/>
      <c r="V71" s="22"/>
      <c r="W71" s="2"/>
    </row>
    <row r="72" spans="1:23">
      <c r="A72" s="1" t="s">
        <v>121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8"/>
      <c r="N72" s="38"/>
      <c r="O72" s="38"/>
      <c r="P72" s="38"/>
      <c r="Q72" s="38"/>
      <c r="R72" s="2"/>
      <c r="S72" s="23"/>
      <c r="T72" s="23"/>
      <c r="U72" s="23"/>
      <c r="V72" s="22"/>
      <c r="W72" s="2"/>
    </row>
    <row r="73" spans="1:23">
      <c r="A73" s="1" t="s">
        <v>122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8"/>
      <c r="N73" s="38"/>
      <c r="O73" s="38"/>
      <c r="P73" s="38"/>
      <c r="Q73" s="38"/>
      <c r="R73" s="2"/>
      <c r="S73" s="23"/>
      <c r="T73" s="23"/>
      <c r="U73" s="23"/>
      <c r="V73" s="22"/>
      <c r="W73" s="2"/>
    </row>
    <row r="74" spans="1:23">
      <c r="A74" s="1" t="s">
        <v>123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8"/>
      <c r="N74" s="38"/>
      <c r="O74" s="38"/>
      <c r="P74" s="38"/>
      <c r="Q74" s="38"/>
      <c r="R74" s="2"/>
      <c r="S74" s="23"/>
      <c r="T74" s="23"/>
      <c r="U74" s="23"/>
      <c r="V74" s="22"/>
      <c r="W74" s="2"/>
    </row>
    <row r="75" spans="1:23">
      <c r="A75" s="1" t="s">
        <v>124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9"/>
      <c r="S75" s="21"/>
      <c r="T75" s="21"/>
      <c r="U75" s="23"/>
      <c r="V75" s="22"/>
      <c r="W75" s="2"/>
    </row>
    <row r="76" spans="1:23">
      <c r="A76" s="1" t="s">
        <v>125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39"/>
      <c r="S76" s="21"/>
      <c r="T76" s="21"/>
      <c r="U76" s="23"/>
      <c r="V76" s="22"/>
      <c r="W76" s="2"/>
    </row>
    <row r="77" spans="1:23">
      <c r="A77" s="1" t="s">
        <v>126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0"/>
      <c r="S77" s="40"/>
      <c r="T77" s="40"/>
      <c r="U77" s="41"/>
      <c r="V77" s="22"/>
      <c r="W77" s="2"/>
    </row>
    <row r="78" spans="1:23">
      <c r="R78" s="41"/>
      <c r="S78" s="41"/>
      <c r="T78" s="41"/>
      <c r="U78" s="41"/>
      <c r="V78" s="22"/>
      <c r="W78" s="2"/>
    </row>
    <row r="79" spans="1:23">
      <c r="R79" s="41"/>
      <c r="S79" s="41"/>
      <c r="T79" s="41"/>
      <c r="U79" s="41"/>
      <c r="V79" s="22"/>
      <c r="W79" s="2"/>
    </row>
    <row r="80" spans="1:23">
      <c r="A80" s="25"/>
      <c r="B80" s="25"/>
      <c r="C80" s="25"/>
      <c r="D80" s="25"/>
      <c r="E80" s="25"/>
      <c r="F80" s="25"/>
      <c r="G80" s="25"/>
      <c r="H80" s="25"/>
      <c r="S80" s="23"/>
      <c r="T80" s="24"/>
      <c r="U80" s="24"/>
      <c r="V80" s="24"/>
      <c r="W80" s="2"/>
    </row>
    <row r="81" spans="1:23">
      <c r="A81" s="25"/>
      <c r="B81" s="25"/>
      <c r="C81" s="25"/>
      <c r="D81" s="25"/>
      <c r="E81" s="25"/>
      <c r="F81" s="25"/>
      <c r="G81" s="25"/>
      <c r="H81" s="25"/>
      <c r="S81" s="23"/>
      <c r="T81" s="24"/>
      <c r="U81" s="24"/>
      <c r="V81" s="24"/>
      <c r="W81" s="2"/>
    </row>
    <row r="82" spans="1:23">
      <c r="A82" s="25"/>
      <c r="B82" s="25"/>
      <c r="C82" s="25"/>
      <c r="D82" s="25"/>
      <c r="E82" s="25"/>
      <c r="F82" s="25"/>
      <c r="G82" s="25"/>
      <c r="H82" s="25"/>
      <c r="S82" s="23"/>
      <c r="T82" s="24"/>
      <c r="U82" s="24"/>
      <c r="V82" s="24"/>
      <c r="W82" s="2"/>
    </row>
    <row r="83" spans="1:23">
      <c r="A83" s="25"/>
      <c r="B83" s="25"/>
      <c r="C83" s="25"/>
      <c r="D83" s="25"/>
      <c r="E83" s="25"/>
      <c r="F83" s="25"/>
      <c r="G83" s="25"/>
      <c r="H83" s="25"/>
      <c r="S83" s="23"/>
      <c r="T83" s="24"/>
      <c r="U83" s="24"/>
      <c r="V83" s="24"/>
      <c r="W83" s="2"/>
    </row>
    <row r="84" spans="1:23">
      <c r="A84" s="25"/>
      <c r="B84" s="25"/>
      <c r="C84" s="25"/>
      <c r="D84" s="25"/>
      <c r="E84" s="25"/>
      <c r="F84" s="25"/>
      <c r="G84" s="25"/>
      <c r="H84" s="25"/>
      <c r="S84" s="23"/>
      <c r="T84" s="24"/>
      <c r="U84" s="24"/>
      <c r="V84" s="24"/>
      <c r="W84" s="2"/>
    </row>
    <row r="85" spans="1:23">
      <c r="A85" s="25"/>
      <c r="B85" s="25"/>
      <c r="C85" s="25"/>
      <c r="D85" s="25"/>
      <c r="E85" s="25"/>
      <c r="F85" s="25"/>
      <c r="G85" s="25"/>
      <c r="H85" s="25"/>
      <c r="S85" s="23"/>
      <c r="T85" s="24"/>
      <c r="U85" s="24"/>
      <c r="V85" s="24"/>
      <c r="W85" s="2"/>
    </row>
    <row r="86" spans="1:23">
      <c r="A86" s="25"/>
      <c r="B86" s="25"/>
      <c r="C86" s="25"/>
      <c r="D86" s="25"/>
      <c r="E86" s="25"/>
      <c r="F86" s="25"/>
      <c r="G86" s="25"/>
      <c r="H86" s="25"/>
      <c r="S86" s="23"/>
      <c r="T86" s="24"/>
      <c r="U86" s="24"/>
      <c r="V86" s="24"/>
      <c r="W86" s="2"/>
    </row>
    <row r="87" spans="1:23">
      <c r="A87" s="25"/>
      <c r="B87" s="25"/>
      <c r="C87" s="25"/>
      <c r="D87" s="25"/>
      <c r="E87" s="25"/>
      <c r="F87" s="25"/>
      <c r="G87" s="25"/>
      <c r="H87" s="25"/>
      <c r="S87" s="23"/>
      <c r="T87" s="24"/>
      <c r="U87" s="24"/>
      <c r="V87" s="24"/>
      <c r="W87" s="2"/>
    </row>
    <row r="88" spans="1:23">
      <c r="A88" s="25"/>
      <c r="B88" s="25"/>
      <c r="C88" s="25"/>
      <c r="D88" s="25"/>
      <c r="E88" s="25"/>
      <c r="F88" s="25"/>
      <c r="G88" s="25"/>
      <c r="H88" s="25"/>
      <c r="S88" s="23"/>
      <c r="T88" s="24"/>
      <c r="U88" s="24"/>
      <c r="V88" s="24"/>
      <c r="W88" s="2"/>
    </row>
    <row r="89" spans="1:23">
      <c r="A89" s="25"/>
      <c r="B89" s="25"/>
      <c r="C89" s="25"/>
      <c r="D89" s="25"/>
      <c r="E89" s="25"/>
      <c r="F89" s="25"/>
      <c r="G89" s="25"/>
      <c r="H89" s="25"/>
      <c r="S89" s="23"/>
      <c r="T89" s="24"/>
      <c r="U89" s="24"/>
      <c r="V89" s="24"/>
      <c r="W89" s="2"/>
    </row>
    <row r="90" spans="1:23">
      <c r="A90" s="25"/>
      <c r="B90" s="25"/>
      <c r="C90" s="25"/>
      <c r="D90" s="25"/>
      <c r="E90" s="25"/>
      <c r="F90" s="25"/>
      <c r="G90" s="25"/>
      <c r="H90" s="25"/>
      <c r="S90" s="23"/>
      <c r="T90" s="24"/>
      <c r="U90" s="24"/>
      <c r="V90" s="24"/>
      <c r="W90" s="2"/>
    </row>
    <row r="91" spans="1:23">
      <c r="A91" s="25"/>
      <c r="B91" s="25"/>
      <c r="C91" s="25"/>
      <c r="D91" s="25"/>
      <c r="E91" s="25"/>
      <c r="F91" s="25"/>
      <c r="G91" s="25"/>
      <c r="H91" s="25"/>
      <c r="S91" s="23"/>
      <c r="T91" s="24"/>
      <c r="U91" s="24"/>
      <c r="V91" s="24"/>
      <c r="W91" s="2"/>
    </row>
    <row r="92" spans="1:23">
      <c r="A92" s="25"/>
      <c r="B92" s="25"/>
      <c r="C92" s="25"/>
      <c r="D92" s="25"/>
      <c r="E92" s="25"/>
      <c r="F92" s="25"/>
      <c r="G92" s="25"/>
      <c r="H92" s="25"/>
      <c r="S92" s="23"/>
      <c r="T92" s="24"/>
      <c r="U92" s="24"/>
      <c r="V92" s="24"/>
      <c r="W92" s="2"/>
    </row>
    <row r="93" spans="1:23">
      <c r="A93" s="25"/>
      <c r="B93" s="25"/>
      <c r="C93" s="25"/>
      <c r="D93" s="25"/>
      <c r="E93" s="25"/>
      <c r="F93" s="25"/>
      <c r="G93" s="25"/>
      <c r="H93" s="25"/>
      <c r="S93" s="23"/>
      <c r="T93" s="24"/>
      <c r="U93" s="24"/>
      <c r="V93" s="24"/>
      <c r="W93" s="2"/>
    </row>
    <row r="94" spans="1:23">
      <c r="A94" s="25"/>
      <c r="B94" s="25"/>
      <c r="C94" s="25"/>
      <c r="D94" s="25"/>
      <c r="E94" s="25"/>
      <c r="F94" s="25"/>
      <c r="G94" s="25"/>
      <c r="H94" s="25"/>
      <c r="S94" s="23"/>
      <c r="T94" s="24"/>
      <c r="U94" s="24"/>
      <c r="V94" s="24"/>
      <c r="W94" s="2"/>
    </row>
    <row r="95" spans="1:23">
      <c r="A95" s="25"/>
      <c r="B95" s="25"/>
      <c r="C95" s="25"/>
      <c r="D95" s="25"/>
      <c r="E95" s="25"/>
      <c r="F95" s="25"/>
      <c r="G95" s="25"/>
      <c r="H95" s="25"/>
      <c r="S95" s="23"/>
      <c r="T95" s="24"/>
      <c r="U95" s="24"/>
      <c r="V95" s="24"/>
      <c r="W95" s="2"/>
    </row>
    <row r="96" spans="1:23">
      <c r="A96" s="25"/>
      <c r="B96" s="25"/>
      <c r="C96" s="25"/>
      <c r="D96" s="25"/>
      <c r="E96" s="25"/>
      <c r="F96" s="25"/>
      <c r="G96" s="25"/>
      <c r="H96" s="25"/>
      <c r="S96" s="23"/>
      <c r="T96" s="23"/>
      <c r="U96" s="23"/>
      <c r="V96" s="23"/>
    </row>
    <row r="97" spans="1:22">
      <c r="A97" s="25"/>
      <c r="B97" s="25"/>
      <c r="C97" s="25"/>
      <c r="D97" s="25"/>
      <c r="E97" s="25"/>
      <c r="F97" s="25"/>
      <c r="G97" s="25"/>
      <c r="H97" s="25"/>
      <c r="S97" s="23"/>
      <c r="T97" s="23"/>
      <c r="U97" s="23"/>
      <c r="V97" s="23"/>
    </row>
    <row r="98" spans="1:22">
      <c r="A98" s="25"/>
      <c r="B98" s="25"/>
      <c r="C98" s="25"/>
      <c r="D98" s="25"/>
      <c r="E98" s="25"/>
      <c r="F98" s="25"/>
      <c r="G98" s="25"/>
      <c r="H98" s="25"/>
      <c r="S98" s="23"/>
      <c r="T98" s="23"/>
      <c r="U98" s="23"/>
      <c r="V98" s="23"/>
    </row>
    <row r="99" spans="1:22">
      <c r="A99" s="25"/>
      <c r="B99" s="25"/>
      <c r="C99" s="25"/>
      <c r="D99" s="25"/>
      <c r="E99" s="25"/>
      <c r="F99" s="25"/>
      <c r="G99" s="25"/>
      <c r="H99" s="25"/>
      <c r="S99" s="23"/>
      <c r="T99" s="23"/>
      <c r="U99" s="23"/>
      <c r="V99" s="23"/>
    </row>
    <row r="100" spans="1:22">
      <c r="A100" s="25"/>
      <c r="B100" s="25"/>
      <c r="C100" s="25"/>
      <c r="D100" s="25"/>
      <c r="E100" s="25"/>
      <c r="F100" s="25"/>
      <c r="G100" s="25"/>
      <c r="H100" s="25"/>
      <c r="S100" s="23"/>
      <c r="T100" s="23"/>
      <c r="U100" s="23"/>
      <c r="V100" s="23"/>
    </row>
    <row r="101" spans="1:22">
      <c r="A101" s="25"/>
      <c r="B101" s="25"/>
      <c r="C101" s="25"/>
      <c r="D101" s="25"/>
      <c r="E101" s="25"/>
      <c r="F101" s="25"/>
      <c r="G101" s="25"/>
      <c r="H101" s="25"/>
    </row>
    <row r="102" spans="1:22">
      <c r="A102" s="25"/>
      <c r="B102" s="25"/>
      <c r="C102" s="25"/>
      <c r="D102" s="25"/>
      <c r="E102" s="25"/>
      <c r="F102" s="25"/>
      <c r="G102" s="25"/>
      <c r="H102" s="25"/>
    </row>
    <row r="103" spans="1:22">
      <c r="A103" s="25"/>
      <c r="B103" s="25"/>
      <c r="C103" s="25"/>
      <c r="D103" s="25"/>
      <c r="E103" s="25"/>
      <c r="F103" s="25"/>
      <c r="G103" s="25"/>
      <c r="H103" s="25"/>
    </row>
    <row r="104" spans="1:22">
      <c r="A104" s="25"/>
      <c r="B104" s="25"/>
      <c r="C104" s="25"/>
      <c r="D104" s="25"/>
      <c r="E104" s="25"/>
      <c r="F104" s="25"/>
      <c r="G104" s="25"/>
      <c r="H104" s="25"/>
    </row>
    <row r="105" spans="1:22">
      <c r="A105" s="25"/>
      <c r="B105" s="25"/>
      <c r="C105" s="25"/>
      <c r="D105" s="25"/>
      <c r="E105" s="25"/>
      <c r="F105" s="25"/>
      <c r="G105" s="25"/>
      <c r="H105" s="25"/>
    </row>
    <row r="106" spans="1:22">
      <c r="A106" s="25"/>
      <c r="B106" s="25"/>
      <c r="C106" s="25"/>
      <c r="D106" s="25"/>
      <c r="E106" s="25"/>
      <c r="F106" s="25"/>
      <c r="G106" s="25"/>
      <c r="H106" s="25"/>
    </row>
    <row r="107" spans="1:22">
      <c r="A107" s="25"/>
      <c r="B107" s="25"/>
      <c r="C107" s="25"/>
      <c r="D107" s="25"/>
      <c r="E107" s="25"/>
      <c r="F107" s="25"/>
      <c r="G107" s="25"/>
      <c r="H107" s="25"/>
    </row>
    <row r="108" spans="1:22">
      <c r="A108" s="25"/>
      <c r="B108" s="25"/>
      <c r="C108" s="25"/>
      <c r="D108" s="25"/>
      <c r="E108" s="25"/>
      <c r="F108" s="25"/>
      <c r="G108" s="25"/>
      <c r="H108" s="25"/>
    </row>
    <row r="109" spans="1:22">
      <c r="A109" s="25"/>
      <c r="B109" s="25"/>
      <c r="C109" s="25"/>
      <c r="D109" s="25"/>
      <c r="E109" s="25"/>
      <c r="F109" s="25"/>
      <c r="G109" s="25"/>
      <c r="H109" s="25"/>
    </row>
    <row r="110" spans="1:22">
      <c r="A110" s="25"/>
      <c r="B110" s="25"/>
      <c r="C110" s="25"/>
      <c r="D110" s="25"/>
      <c r="E110" s="25"/>
      <c r="F110" s="25"/>
      <c r="G110" s="25"/>
      <c r="H110" s="25"/>
    </row>
    <row r="111" spans="1:22">
      <c r="A111" s="25"/>
      <c r="B111" s="25"/>
      <c r="C111" s="25"/>
      <c r="D111" s="25"/>
      <c r="E111" s="25"/>
      <c r="F111" s="25"/>
      <c r="G111" s="25"/>
      <c r="H111" s="25"/>
    </row>
    <row r="112" spans="1:22">
      <c r="A112" s="25"/>
      <c r="B112" s="25"/>
      <c r="C112" s="25"/>
      <c r="D112" s="25"/>
      <c r="E112" s="25"/>
      <c r="F112" s="25"/>
      <c r="G112" s="25"/>
      <c r="H112" s="25"/>
    </row>
    <row r="113" spans="1:8">
      <c r="A113" s="25"/>
      <c r="B113" s="25"/>
      <c r="C113" s="25"/>
      <c r="D113" s="25"/>
      <c r="E113" s="25"/>
      <c r="F113" s="25"/>
      <c r="G113" s="25"/>
      <c r="H113" s="25"/>
    </row>
    <row r="114" spans="1:8">
      <c r="A114" s="25"/>
      <c r="B114" s="25"/>
      <c r="C114" s="25"/>
      <c r="D114" s="25"/>
      <c r="E114" s="25"/>
      <c r="F114" s="25"/>
      <c r="G114" s="25"/>
      <c r="H114" s="25"/>
    </row>
    <row r="115" spans="1:8">
      <c r="A115" s="25"/>
      <c r="B115" s="25"/>
      <c r="C115" s="25"/>
      <c r="D115" s="25"/>
      <c r="E115" s="25"/>
      <c r="F115" s="25"/>
      <c r="G115" s="25"/>
      <c r="H115" s="25"/>
    </row>
    <row r="116" spans="1:8">
      <c r="A116" s="25"/>
      <c r="B116" s="25"/>
      <c r="C116" s="25"/>
      <c r="D116" s="25"/>
      <c r="E116" s="25"/>
      <c r="F116" s="25"/>
      <c r="G116" s="25"/>
      <c r="H116" s="25"/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98425196850393704" bottom="0.98425196850393704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2017-10-05T21:05:57Z</cp:lastPrinted>
  <dcterms:created xsi:type="dcterms:W3CDTF">2017-10-03T12:04:48Z</dcterms:created>
  <dcterms:modified xsi:type="dcterms:W3CDTF">2017-10-05T21:06:25Z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