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RZO\PDF\"/>
    </mc:Choice>
  </mc:AlternateContent>
  <bookViews>
    <workbookView xWindow="240" yWindow="120" windowWidth="18060" windowHeight="7050"/>
  </bookViews>
  <sheets>
    <sheet name="EJECUCIÓN DCE" sheetId="1" r:id="rId1"/>
  </sheets>
  <definedNames>
    <definedName name="_xlnm.Print_Titles" localSheetId="0">'EJECUCIÓN DCE'!$5:$5</definedName>
  </definedNames>
  <calcPr calcId="152511"/>
</workbook>
</file>

<file path=xl/calcChain.xml><?xml version="1.0" encoding="utf-8"?>
<calcChain xmlns="http://schemas.openxmlformats.org/spreadsheetml/2006/main">
  <c r="W19" i="1" l="1"/>
  <c r="V19" i="1"/>
  <c r="U19" i="1"/>
  <c r="T19" i="1"/>
  <c r="W17" i="1"/>
  <c r="V17" i="1"/>
  <c r="U17" i="1"/>
  <c r="T17" i="1"/>
  <c r="W16" i="1"/>
  <c r="V16" i="1"/>
  <c r="U16" i="1"/>
  <c r="T16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18" i="1"/>
  <c r="R18" i="1"/>
  <c r="Q18" i="1"/>
  <c r="P18" i="1"/>
  <c r="O18" i="1"/>
  <c r="N18" i="1"/>
  <c r="M18" i="1"/>
  <c r="T18" i="1" s="1"/>
  <c r="L18" i="1"/>
  <c r="K18" i="1"/>
  <c r="J18" i="1"/>
  <c r="S15" i="1"/>
  <c r="R15" i="1"/>
  <c r="Q15" i="1"/>
  <c r="P15" i="1"/>
  <c r="O15" i="1"/>
  <c r="N15" i="1"/>
  <c r="M15" i="1"/>
  <c r="T15" i="1" s="1"/>
  <c r="L15" i="1"/>
  <c r="K15" i="1"/>
  <c r="J15" i="1"/>
  <c r="S7" i="1"/>
  <c r="R7" i="1"/>
  <c r="Q7" i="1"/>
  <c r="P7" i="1"/>
  <c r="O7" i="1"/>
  <c r="N7" i="1"/>
  <c r="M7" i="1"/>
  <c r="L7" i="1"/>
  <c r="K7" i="1"/>
  <c r="J7" i="1"/>
  <c r="M6" i="1" l="1"/>
  <c r="M20" i="1" s="1"/>
  <c r="T20" i="1" s="1"/>
  <c r="Q6" i="1"/>
  <c r="Q20" i="1" s="1"/>
  <c r="U20" i="1" s="1"/>
  <c r="W15" i="1"/>
  <c r="J6" i="1"/>
  <c r="J20" i="1" s="1"/>
  <c r="N6" i="1"/>
  <c r="N20" i="1" s="1"/>
  <c r="R6" i="1"/>
  <c r="R20" i="1" s="1"/>
  <c r="U18" i="1"/>
  <c r="V18" i="1"/>
  <c r="U15" i="1"/>
  <c r="V15" i="1"/>
  <c r="W7" i="1"/>
  <c r="W18" i="1"/>
  <c r="K6" i="1"/>
  <c r="K20" i="1" s="1"/>
  <c r="O6" i="1"/>
  <c r="O20" i="1" s="1"/>
  <c r="S6" i="1"/>
  <c r="U7" i="1"/>
  <c r="T7" i="1"/>
  <c r="L6" i="1"/>
  <c r="L20" i="1" s="1"/>
  <c r="P6" i="1"/>
  <c r="P20" i="1" s="1"/>
  <c r="V7" i="1"/>
  <c r="U6" i="1" l="1"/>
  <c r="T6" i="1"/>
  <c r="V20" i="1"/>
  <c r="V6" i="1"/>
  <c r="S20" i="1"/>
  <c r="W20" i="1" s="1"/>
  <c r="W6" i="1"/>
</calcChain>
</file>

<file path=xl/sharedStrings.xml><?xml version="1.0" encoding="utf-8"?>
<sst xmlns="http://schemas.openxmlformats.org/spreadsheetml/2006/main" count="132" uniqueCount="61">
  <si>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</si>
  <si>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</si>
  <si>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</si>
  <si>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</si>
  <si>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</si>
  <si>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</si>
  <si>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</si>
  <si>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</si>
  <si>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</si>
  <si>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</si>
  <si>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</si>
  <si>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</si>
  <si>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</si>
  <si>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</si>
  <si>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</si>
  <si>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</si>
  <si>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</si>
  <si>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</si>
  <si>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</si>
  <si>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</si>
  <si>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</si>
  <si>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</si>
  <si>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</si>
  <si>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</si>
  <si>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</si>
  <si>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</si>
  <si>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</si>
  <si>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</si>
  <si>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</si>
  <si>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</si>
  <si>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</si>
  <si>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</si>
  <si>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</si>
  <si>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</si>
  <si>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</si>
  <si>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>GASTOS DE PERSONAL</t>
  </si>
  <si>
    <t>GASTOS GENERALES</t>
  </si>
  <si>
    <t xml:space="preserve">GASTOS DE INVERSION </t>
  </si>
  <si>
    <t>TOTAL PRESUPUESTO A+C</t>
  </si>
  <si>
    <t xml:space="preserve">GASTOS DE FUNCIONAMIENTO </t>
  </si>
  <si>
    <t xml:space="preserve">MINISTERIO DE COMERCIO INDUSTRIA Y TURISMO </t>
  </si>
  <si>
    <t>INFORME DE EJECUCIÓN PRESUPUESTAL ACUMULADA CON CORTE AL 31 DE MARZO DE 2017</t>
  </si>
  <si>
    <t>GENERADO : ABRIL 3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</si>
  <si>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</si>
  <si>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</si>
  <si>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</si>
  <si>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 xml:space="preserve">UNIDAD EJECUTORA 3501-02 DIRECCIÓN GENERAL DE COMERCIO EXTERIOR </t>
  </si>
  <si>
    <t>COMP/ APR</t>
  </si>
  <si>
    <t>OBLIG/ APR</t>
  </si>
  <si>
    <t>PAGO/ APR</t>
  </si>
  <si>
    <t xml:space="preserve">         APR. INICIAL           </t>
  </si>
  <si>
    <t xml:space="preserve">APR. ADICIONADA </t>
  </si>
  <si>
    <t xml:space="preserve">APR. REDUCIDA </t>
  </si>
  <si>
    <t xml:space="preserve">         APR. VIGENTE              </t>
  </si>
  <si>
    <t xml:space="preserve">   APR. BLOQUEADA       </t>
  </si>
  <si>
    <t xml:space="preserve">                 CDP                   </t>
  </si>
  <si>
    <t xml:space="preserve">APR. DISPONIBLE      </t>
  </si>
  <si>
    <t xml:space="preserve">      COMPROMISO            </t>
  </si>
  <si>
    <t xml:space="preserve">        OBLIGACION                     </t>
  </si>
  <si>
    <t xml:space="preserve">           PAGOS              </t>
  </si>
  <si>
    <t xml:space="preserve">APROPIACION SIN COMPROMETER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</si>
</sst>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/>
    <xf numFmtId="0" fontId="3" fillId="2" borderId="1" xfId="0" applyNumberFormat="1" applyFont="1" applyFill="1" applyBorder="1" applyAlignment="1">
      <alignment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13" fillId="2" borderId="1" xfId="0" applyNumberFormat="1" applyFont="1" applyFill="1" applyBorder="1" applyAlignment="1">
      <alignment horizontal="right" vertical="center" wrapText="1"/>
    </xf>
    <xf numFmtId="10" fontId="13" fillId="2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topLeftCell="A2" workbookViewId="0">
      <selection activeCell="A3" sqref="A3:W3"/>
    </sheetView>
  </sheetViews>
  <sheetFormatPr baseColWidth="10" defaultRowHeight="15"/>
  <cols>
    <col min="1" max="1" width="4.42578125" customWidth="1"/>
    <col min="2" max="2" width="4.28515625" customWidth="1"/>
    <col min="3" max="3" width="5" customWidth="1"/>
    <col min="4" max="4" width="4.28515625" customWidth="1"/>
    <col min="5" max="5" width="4" customWidth="1"/>
    <col min="6" max="6" width="7" customWidth="1"/>
    <col min="7" max="7" width="4.140625" customWidth="1"/>
    <col min="8" max="8" width="4.28515625" customWidth="1"/>
    <col min="9" max="9" width="25" customWidth="1"/>
    <col min="10" max="10" width="17" customWidth="1"/>
    <col min="11" max="11" width="16" customWidth="1"/>
    <col min="12" max="12" width="14.7109375" customWidth="1"/>
    <col min="13" max="13" width="17.5703125" customWidth="1"/>
    <col min="14" max="14" width="18" customWidth="1"/>
    <col min="15" max="15" width="17.7109375" customWidth="1"/>
    <col min="16" max="16" width="16.7109375" customWidth="1"/>
    <col min="17" max="17" width="17.5703125" customWidth="1"/>
    <col min="18" max="18" width="17" customWidth="1"/>
    <col min="19" max="19" width="16.42578125" customWidth="1"/>
    <col min="20" max="20" width="16.7109375" customWidth="1"/>
    <col min="21" max="21" width="7.7109375" customWidth="1"/>
    <col min="22" max="22" width="7.5703125" customWidth="1"/>
    <col min="23" max="23" width="6.85546875" customWidth="1"/>
  </cols>
  <sheetData>
    <row r="1" spans="1:23">
      <c r="A1" s="23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>
      <c r="A2" s="23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>
      <c r="A3" s="23" t="s">
        <v>46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5.75" thickBot="1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4" t="s">
        <v>42</v>
      </c>
      <c r="U4" s="14"/>
      <c r="V4" s="14"/>
      <c r="W4" s="14"/>
    </row>
    <row r="5" spans="1:23" ht="25.5" thickTop="1" thickBot="1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6" t="s">
        <v>50</v>
      </c>
      <c r="K5" s="8" t="s">
        <v>51</v>
      </c>
      <c r="L5" s="8" t="s">
        <v>52</v>
      </c>
      <c r="M5" s="8" t="s">
        <v>53</v>
      </c>
      <c r="N5" s="8" t="s">
        <v>54</v>
      </c>
      <c r="O5" s="8" t="s">
        <v>55</v>
      </c>
      <c r="P5" s="8" t="s">
        <v>56</v>
      </c>
      <c r="Q5" s="8" t="s">
        <v>57</v>
      </c>
      <c r="R5" s="16" t="s">
        <v>58</v>
      </c>
      <c r="S5" s="16" t="s">
        <v>59</v>
      </c>
      <c r="T5" s="17" t="s">
        <v>60</v>
      </c>
      <c r="U5" s="17" t="s">
        <v>47</v>
      </c>
      <c r="V5" s="17" t="s">
        <v>48</v>
      </c>
      <c r="W5" s="17" t="s">
        <v>49</v>
      </c>
    </row>
    <row r="6" spans="1:23" ht="35.1" customHeight="1" thickTop="1" thickBot="1">
      <c r="A6" s="5" t="s">
        <v>10</v>
      </c>
      <c r="B6" s="5"/>
      <c r="C6" s="5"/>
      <c r="D6" s="5"/>
      <c r="E6" s="5"/>
      <c r="F6" s="5"/>
      <c r="G6" s="5"/>
      <c r="H6" s="5"/>
      <c r="I6" s="6" t="s">
        <v>39</v>
      </c>
      <c r="J6" s="7">
        <f>+J7+J15</f>
        <v>13237633333</v>
      </c>
      <c r="K6" s="7">
        <f t="shared" ref="K6:S6" si="0">+K7+K15</f>
        <v>0</v>
      </c>
      <c r="L6" s="7">
        <f t="shared" si="0"/>
        <v>0</v>
      </c>
      <c r="M6" s="7">
        <f t="shared" si="0"/>
        <v>13237633333</v>
      </c>
      <c r="N6" s="7">
        <f t="shared" si="0"/>
        <v>688000000</v>
      </c>
      <c r="O6" s="7">
        <f t="shared" si="0"/>
        <v>11672835565.07</v>
      </c>
      <c r="P6" s="7">
        <f t="shared" si="0"/>
        <v>876797767.93000007</v>
      </c>
      <c r="Q6" s="7">
        <f t="shared" si="0"/>
        <v>3267377019.8299999</v>
      </c>
      <c r="R6" s="7">
        <f t="shared" si="0"/>
        <v>2225913053.9299998</v>
      </c>
      <c r="S6" s="7">
        <f t="shared" si="0"/>
        <v>2204745147.9299998</v>
      </c>
      <c r="T6" s="9">
        <f t="shared" ref="T6:T12" si="1">+M6-Q6</f>
        <v>9970256313.1700001</v>
      </c>
      <c r="U6" s="10">
        <f t="shared" ref="U6:U12" si="2">+Q6/M6</f>
        <v>0.24682486193999492</v>
      </c>
      <c r="V6" s="10">
        <f t="shared" ref="V6:V12" si="3">+R6/M6</f>
        <v>0.16815037838984687</v>
      </c>
      <c r="W6" s="10">
        <f t="shared" ref="W6:W12" si="4">+S6/M6</f>
        <v>0.16655130811289406</v>
      </c>
    </row>
    <row r="7" spans="1:23" ht="35.1" customHeight="1" thickTop="1" thickBot="1">
      <c r="A7" s="18" t="s">
        <v>10</v>
      </c>
      <c r="B7" s="18">
        <v>1</v>
      </c>
      <c r="C7" s="18"/>
      <c r="D7" s="18"/>
      <c r="E7" s="18"/>
      <c r="F7" s="18"/>
      <c r="G7" s="18"/>
      <c r="H7" s="18"/>
      <c r="I7" s="19" t="s">
        <v>35</v>
      </c>
      <c r="J7" s="20">
        <f>SUM(J8:J14)</f>
        <v>11515483333</v>
      </c>
      <c r="K7" s="20">
        <f t="shared" ref="K7:S7" si="5">SUM(K8:K14)</f>
        <v>0</v>
      </c>
      <c r="L7" s="20">
        <f t="shared" si="5"/>
        <v>0</v>
      </c>
      <c r="M7" s="20">
        <f t="shared" si="5"/>
        <v>11515483333</v>
      </c>
      <c r="N7" s="20">
        <f t="shared" si="5"/>
        <v>688000000</v>
      </c>
      <c r="O7" s="20">
        <f t="shared" si="5"/>
        <v>10139286905</v>
      </c>
      <c r="P7" s="20">
        <f t="shared" si="5"/>
        <v>688196428</v>
      </c>
      <c r="Q7" s="20">
        <f t="shared" si="5"/>
        <v>1968492693.03</v>
      </c>
      <c r="R7" s="20">
        <f t="shared" si="5"/>
        <v>1893902477.03</v>
      </c>
      <c r="S7" s="20">
        <f t="shared" si="5"/>
        <v>1893902477.03</v>
      </c>
      <c r="T7" s="21">
        <f t="shared" si="1"/>
        <v>9546990639.9699993</v>
      </c>
      <c r="U7" s="22">
        <f t="shared" si="2"/>
        <v>0.17094312380174934</v>
      </c>
      <c r="V7" s="22">
        <f t="shared" si="3"/>
        <v>0.1644657390630431</v>
      </c>
      <c r="W7" s="22">
        <f t="shared" si="4"/>
        <v>0.1644657390630431</v>
      </c>
    </row>
    <row r="8" spans="1:23" ht="35.1" customHeight="1" thickTop="1" thickBot="1">
      <c r="A8" s="5" t="s">
        <v>10</v>
      </c>
      <c r="B8" s="5" t="s">
        <v>11</v>
      </c>
      <c r="C8" s="5" t="s">
        <v>12</v>
      </c>
      <c r="D8" s="5" t="s">
        <v>11</v>
      </c>
      <c r="E8" s="5" t="s">
        <v>11</v>
      </c>
      <c r="F8" s="5" t="s">
        <v>13</v>
      </c>
      <c r="G8" s="5" t="s">
        <v>32</v>
      </c>
      <c r="H8" s="5" t="s">
        <v>27</v>
      </c>
      <c r="I8" s="6" t="s">
        <v>14</v>
      </c>
      <c r="J8" s="7">
        <v>5905600000</v>
      </c>
      <c r="K8" s="7">
        <v>0</v>
      </c>
      <c r="L8" s="7">
        <v>0</v>
      </c>
      <c r="M8" s="7">
        <v>5905600000</v>
      </c>
      <c r="N8" s="7">
        <v>0</v>
      </c>
      <c r="O8" s="7">
        <v>5405600000</v>
      </c>
      <c r="P8" s="7">
        <v>500000000</v>
      </c>
      <c r="Q8" s="7">
        <v>1277819295</v>
      </c>
      <c r="R8" s="7">
        <v>1277819295</v>
      </c>
      <c r="S8" s="7">
        <v>1277819295</v>
      </c>
      <c r="T8" s="9">
        <f t="shared" si="1"/>
        <v>4627780705</v>
      </c>
      <c r="U8" s="10">
        <f t="shared" si="2"/>
        <v>0.21637416943240315</v>
      </c>
      <c r="V8" s="10">
        <f t="shared" si="3"/>
        <v>0.21637416943240315</v>
      </c>
      <c r="W8" s="10">
        <f t="shared" si="4"/>
        <v>0.21637416943240315</v>
      </c>
    </row>
    <row r="9" spans="1:23" ht="35.1" customHeight="1" thickTop="1" thickBot="1">
      <c r="A9" s="5" t="s">
        <v>10</v>
      </c>
      <c r="B9" s="5" t="s">
        <v>11</v>
      </c>
      <c r="C9" s="5" t="s">
        <v>12</v>
      </c>
      <c r="D9" s="5" t="s">
        <v>11</v>
      </c>
      <c r="E9" s="5" t="s">
        <v>15</v>
      </c>
      <c r="F9" s="5" t="s">
        <v>13</v>
      </c>
      <c r="G9" s="5" t="s">
        <v>32</v>
      </c>
      <c r="H9" s="5" t="s">
        <v>27</v>
      </c>
      <c r="I9" s="6" t="s">
        <v>16</v>
      </c>
      <c r="J9" s="7">
        <v>591300000</v>
      </c>
      <c r="K9" s="7">
        <v>0</v>
      </c>
      <c r="L9" s="7">
        <v>0</v>
      </c>
      <c r="M9" s="7">
        <v>591300000</v>
      </c>
      <c r="N9" s="7">
        <v>0</v>
      </c>
      <c r="O9" s="7">
        <v>491300000</v>
      </c>
      <c r="P9" s="7">
        <v>100000000</v>
      </c>
      <c r="Q9" s="7">
        <v>117157892.44</v>
      </c>
      <c r="R9" s="7">
        <v>117157892.44</v>
      </c>
      <c r="S9" s="7">
        <v>117157892.44</v>
      </c>
      <c r="T9" s="9">
        <f t="shared" si="1"/>
        <v>474142107.56</v>
      </c>
      <c r="U9" s="10">
        <f t="shared" si="2"/>
        <v>0.19813612792152882</v>
      </c>
      <c r="V9" s="10">
        <f t="shared" si="3"/>
        <v>0.19813612792152882</v>
      </c>
      <c r="W9" s="10">
        <f t="shared" si="4"/>
        <v>0.19813612792152882</v>
      </c>
    </row>
    <row r="10" spans="1:23" ht="35.1" customHeight="1" thickTop="1" thickBot="1">
      <c r="A10" s="5" t="s">
        <v>10</v>
      </c>
      <c r="B10" s="5" t="s">
        <v>11</v>
      </c>
      <c r="C10" s="5" t="s">
        <v>12</v>
      </c>
      <c r="D10" s="5" t="s">
        <v>11</v>
      </c>
      <c r="E10" s="5" t="s">
        <v>17</v>
      </c>
      <c r="F10" s="5" t="s">
        <v>13</v>
      </c>
      <c r="G10" s="5" t="s">
        <v>32</v>
      </c>
      <c r="H10" s="5" t="s">
        <v>27</v>
      </c>
      <c r="I10" s="6" t="s">
        <v>18</v>
      </c>
      <c r="J10" s="7">
        <v>1558200000</v>
      </c>
      <c r="K10" s="7">
        <v>0</v>
      </c>
      <c r="L10" s="7">
        <v>0</v>
      </c>
      <c r="M10" s="7">
        <v>1558200000</v>
      </c>
      <c r="N10" s="7">
        <v>0</v>
      </c>
      <c r="O10" s="7">
        <v>1537000000</v>
      </c>
      <c r="P10" s="7">
        <v>21200000</v>
      </c>
      <c r="Q10" s="7">
        <v>116658388.47</v>
      </c>
      <c r="R10" s="7">
        <v>116658388.47</v>
      </c>
      <c r="S10" s="7">
        <v>116658388.47</v>
      </c>
      <c r="T10" s="9">
        <f t="shared" si="1"/>
        <v>1441541611.53</v>
      </c>
      <c r="U10" s="10">
        <f t="shared" si="2"/>
        <v>7.4867403715825953E-2</v>
      </c>
      <c r="V10" s="10">
        <f t="shared" si="3"/>
        <v>7.4867403715825953E-2</v>
      </c>
      <c r="W10" s="10">
        <f t="shared" si="4"/>
        <v>7.4867403715825953E-2</v>
      </c>
    </row>
    <row r="11" spans="1:23" ht="35.1" customHeight="1" thickTop="1" thickBot="1">
      <c r="A11" s="5" t="s">
        <v>10</v>
      </c>
      <c r="B11" s="5" t="s">
        <v>11</v>
      </c>
      <c r="C11" s="5" t="s">
        <v>12</v>
      </c>
      <c r="D11" s="5" t="s">
        <v>11</v>
      </c>
      <c r="E11" s="5" t="s">
        <v>28</v>
      </c>
      <c r="F11" s="5" t="s">
        <v>13</v>
      </c>
      <c r="G11" s="5" t="s">
        <v>32</v>
      </c>
      <c r="H11" s="5" t="s">
        <v>27</v>
      </c>
      <c r="I11" s="6" t="s">
        <v>33</v>
      </c>
      <c r="J11" s="7">
        <v>688000000</v>
      </c>
      <c r="K11" s="7">
        <v>0</v>
      </c>
      <c r="L11" s="7">
        <v>0</v>
      </c>
      <c r="M11" s="7">
        <v>688000000</v>
      </c>
      <c r="N11" s="7">
        <v>688000000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9">
        <f t="shared" si="1"/>
        <v>688000000</v>
      </c>
      <c r="U11" s="10">
        <f t="shared" si="2"/>
        <v>0</v>
      </c>
      <c r="V11" s="10">
        <f t="shared" si="3"/>
        <v>0</v>
      </c>
      <c r="W11" s="10">
        <f t="shared" si="4"/>
        <v>0</v>
      </c>
    </row>
    <row r="12" spans="1:23" ht="35.1" customHeight="1" thickTop="1" thickBot="1">
      <c r="A12" s="5" t="s">
        <v>10</v>
      </c>
      <c r="B12" s="5" t="s">
        <v>11</v>
      </c>
      <c r="C12" s="5" t="s">
        <v>12</v>
      </c>
      <c r="D12" s="5" t="s">
        <v>11</v>
      </c>
      <c r="E12" s="5" t="s">
        <v>19</v>
      </c>
      <c r="F12" s="5" t="s">
        <v>13</v>
      </c>
      <c r="G12" s="5" t="s">
        <v>32</v>
      </c>
      <c r="H12" s="5" t="s">
        <v>27</v>
      </c>
      <c r="I12" s="6" t="s">
        <v>20</v>
      </c>
      <c r="J12" s="7">
        <v>100700000</v>
      </c>
      <c r="K12" s="7">
        <v>0</v>
      </c>
      <c r="L12" s="7">
        <v>0</v>
      </c>
      <c r="M12" s="7">
        <v>100700000</v>
      </c>
      <c r="N12" s="7">
        <v>0</v>
      </c>
      <c r="O12" s="7">
        <v>90700000</v>
      </c>
      <c r="P12" s="7">
        <v>10000000</v>
      </c>
      <c r="Q12" s="7">
        <v>18763666.120000001</v>
      </c>
      <c r="R12" s="7">
        <v>18763666.120000001</v>
      </c>
      <c r="S12" s="7">
        <v>18763666.120000001</v>
      </c>
      <c r="T12" s="9">
        <f t="shared" si="1"/>
        <v>81936333.879999995</v>
      </c>
      <c r="U12" s="10">
        <f t="shared" si="2"/>
        <v>0.18633233485600795</v>
      </c>
      <c r="V12" s="10">
        <f t="shared" si="3"/>
        <v>0.18633233485600795</v>
      </c>
      <c r="W12" s="10">
        <f t="shared" si="4"/>
        <v>0.18633233485600795</v>
      </c>
    </row>
    <row r="13" spans="1:23" ht="35.1" customHeight="1" thickTop="1" thickBot="1">
      <c r="A13" s="5" t="s">
        <v>10</v>
      </c>
      <c r="B13" s="5" t="s">
        <v>11</v>
      </c>
      <c r="C13" s="5" t="s">
        <v>12</v>
      </c>
      <c r="D13" s="5" t="s">
        <v>21</v>
      </c>
      <c r="E13" s="5"/>
      <c r="F13" s="5" t="s">
        <v>13</v>
      </c>
      <c r="G13" s="5" t="s">
        <v>32</v>
      </c>
      <c r="H13" s="5" t="s">
        <v>27</v>
      </c>
      <c r="I13" s="6" t="s">
        <v>22</v>
      </c>
      <c r="J13" s="7">
        <v>84550000</v>
      </c>
      <c r="K13" s="7">
        <v>0</v>
      </c>
      <c r="L13" s="7">
        <v>0</v>
      </c>
      <c r="M13" s="7">
        <v>84550000</v>
      </c>
      <c r="N13" s="7">
        <v>0</v>
      </c>
      <c r="O13" s="7">
        <v>82683572</v>
      </c>
      <c r="P13" s="7">
        <v>1866428</v>
      </c>
      <c r="Q13" s="7">
        <v>82683572</v>
      </c>
      <c r="R13" s="7">
        <v>8093356</v>
      </c>
      <c r="S13" s="7">
        <v>8093356</v>
      </c>
      <c r="T13" s="9">
        <f t="shared" ref="T13:T20" si="6">+M13-Q13</f>
        <v>1866428</v>
      </c>
      <c r="U13" s="10">
        <f t="shared" ref="U13:U20" si="7">+Q13/M13</f>
        <v>0.97792515671200475</v>
      </c>
      <c r="V13" s="10">
        <f t="shared" ref="V13:V20" si="8">+R13/M13</f>
        <v>9.57227202838557E-2</v>
      </c>
      <c r="W13" s="10">
        <f t="shared" ref="W13:W20" si="9">+S13/M13</f>
        <v>9.57227202838557E-2</v>
      </c>
    </row>
    <row r="14" spans="1:23" ht="41.25" customHeight="1" thickTop="1" thickBot="1">
      <c r="A14" s="5" t="s">
        <v>10</v>
      </c>
      <c r="B14" s="5" t="s">
        <v>11</v>
      </c>
      <c r="C14" s="5" t="s">
        <v>12</v>
      </c>
      <c r="D14" s="5" t="s">
        <v>17</v>
      </c>
      <c r="E14" s="5"/>
      <c r="F14" s="5" t="s">
        <v>13</v>
      </c>
      <c r="G14" s="5" t="s">
        <v>32</v>
      </c>
      <c r="H14" s="5" t="s">
        <v>27</v>
      </c>
      <c r="I14" s="6" t="s">
        <v>23</v>
      </c>
      <c r="J14" s="7">
        <v>2587133333</v>
      </c>
      <c r="K14" s="7">
        <v>0</v>
      </c>
      <c r="L14" s="7">
        <v>0</v>
      </c>
      <c r="M14" s="7">
        <v>2587133333</v>
      </c>
      <c r="N14" s="7">
        <v>0</v>
      </c>
      <c r="O14" s="7">
        <v>2532003333</v>
      </c>
      <c r="P14" s="7">
        <v>55130000</v>
      </c>
      <c r="Q14" s="7">
        <v>355409879</v>
      </c>
      <c r="R14" s="7">
        <v>355409879</v>
      </c>
      <c r="S14" s="7">
        <v>355409879</v>
      </c>
      <c r="T14" s="9">
        <f t="shared" si="6"/>
        <v>2231723454</v>
      </c>
      <c r="U14" s="10">
        <f t="shared" si="7"/>
        <v>0.13737594211577497</v>
      </c>
      <c r="V14" s="10">
        <f t="shared" si="8"/>
        <v>0.13737594211577497</v>
      </c>
      <c r="W14" s="10">
        <f t="shared" si="9"/>
        <v>0.13737594211577497</v>
      </c>
    </row>
    <row r="15" spans="1:23" ht="35.1" customHeight="1" thickTop="1" thickBot="1">
      <c r="A15" s="18" t="s">
        <v>10</v>
      </c>
      <c r="B15" s="18">
        <v>2</v>
      </c>
      <c r="C15" s="18"/>
      <c r="D15" s="18"/>
      <c r="E15" s="18"/>
      <c r="F15" s="18"/>
      <c r="G15" s="18"/>
      <c r="H15" s="18"/>
      <c r="I15" s="19" t="s">
        <v>36</v>
      </c>
      <c r="J15" s="20">
        <f>+J16+J17</f>
        <v>1722150000</v>
      </c>
      <c r="K15" s="20">
        <f t="shared" ref="K15:S15" si="10">+K16+K17</f>
        <v>0</v>
      </c>
      <c r="L15" s="20">
        <f t="shared" si="10"/>
        <v>0</v>
      </c>
      <c r="M15" s="20">
        <f t="shared" si="10"/>
        <v>1722150000</v>
      </c>
      <c r="N15" s="20">
        <f t="shared" si="10"/>
        <v>0</v>
      </c>
      <c r="O15" s="20">
        <f t="shared" si="10"/>
        <v>1533548660.0699999</v>
      </c>
      <c r="P15" s="20">
        <f t="shared" si="10"/>
        <v>188601339.93000001</v>
      </c>
      <c r="Q15" s="20">
        <f t="shared" si="10"/>
        <v>1298884326.8</v>
      </c>
      <c r="R15" s="20">
        <f t="shared" si="10"/>
        <v>332010576.89999998</v>
      </c>
      <c r="S15" s="20">
        <f t="shared" si="10"/>
        <v>310842670.89999998</v>
      </c>
      <c r="T15" s="21">
        <f t="shared" si="6"/>
        <v>423265673.20000005</v>
      </c>
      <c r="U15" s="22">
        <f t="shared" si="7"/>
        <v>0.7542225281189211</v>
      </c>
      <c r="V15" s="22">
        <f t="shared" si="8"/>
        <v>0.19278841964985627</v>
      </c>
      <c r="W15" s="22">
        <f t="shared" si="9"/>
        <v>0.18049686200389048</v>
      </c>
    </row>
    <row r="16" spans="1:23" ht="35.1" customHeight="1" thickTop="1" thickBot="1">
      <c r="A16" s="5" t="s">
        <v>10</v>
      </c>
      <c r="B16" s="5" t="s">
        <v>21</v>
      </c>
      <c r="C16" s="5" t="s">
        <v>12</v>
      </c>
      <c r="D16" s="5" t="s">
        <v>24</v>
      </c>
      <c r="E16" s="5"/>
      <c r="F16" s="5" t="s">
        <v>13</v>
      </c>
      <c r="G16" s="5" t="s">
        <v>32</v>
      </c>
      <c r="H16" s="5" t="s">
        <v>27</v>
      </c>
      <c r="I16" s="6" t="s">
        <v>25</v>
      </c>
      <c r="J16" s="7">
        <v>3600000</v>
      </c>
      <c r="K16" s="7">
        <v>0</v>
      </c>
      <c r="L16" s="7">
        <v>0</v>
      </c>
      <c r="M16" s="7">
        <v>3600000</v>
      </c>
      <c r="N16" s="7">
        <v>0</v>
      </c>
      <c r="O16" s="7">
        <v>1171000</v>
      </c>
      <c r="P16" s="7">
        <v>2429000</v>
      </c>
      <c r="Q16" s="7">
        <v>1171000</v>
      </c>
      <c r="R16" s="7">
        <v>1171000</v>
      </c>
      <c r="S16" s="7">
        <v>1171000</v>
      </c>
      <c r="T16" s="9">
        <f t="shared" si="6"/>
        <v>2429000</v>
      </c>
      <c r="U16" s="10">
        <f t="shared" si="7"/>
        <v>0.32527777777777778</v>
      </c>
      <c r="V16" s="10">
        <f t="shared" si="8"/>
        <v>0.32527777777777778</v>
      </c>
      <c r="W16" s="10">
        <f t="shared" si="9"/>
        <v>0.32527777777777778</v>
      </c>
    </row>
    <row r="17" spans="1:23" ht="35.1" customHeight="1" thickTop="1" thickBot="1">
      <c r="A17" s="5" t="s">
        <v>10</v>
      </c>
      <c r="B17" s="5" t="s">
        <v>21</v>
      </c>
      <c r="C17" s="5" t="s">
        <v>12</v>
      </c>
      <c r="D17" s="5" t="s">
        <v>15</v>
      </c>
      <c r="E17" s="5"/>
      <c r="F17" s="5" t="s">
        <v>13</v>
      </c>
      <c r="G17" s="5" t="s">
        <v>32</v>
      </c>
      <c r="H17" s="5" t="s">
        <v>27</v>
      </c>
      <c r="I17" s="6" t="s">
        <v>26</v>
      </c>
      <c r="J17" s="7">
        <v>1718550000</v>
      </c>
      <c r="K17" s="7">
        <v>0</v>
      </c>
      <c r="L17" s="7">
        <v>0</v>
      </c>
      <c r="M17" s="7">
        <v>1718550000</v>
      </c>
      <c r="N17" s="7">
        <v>0</v>
      </c>
      <c r="O17" s="7">
        <v>1532377660.0699999</v>
      </c>
      <c r="P17" s="7">
        <v>186172339.93000001</v>
      </c>
      <c r="Q17" s="7">
        <v>1297713326.8</v>
      </c>
      <c r="R17" s="7">
        <v>330839576.89999998</v>
      </c>
      <c r="S17" s="7">
        <v>309671670.89999998</v>
      </c>
      <c r="T17" s="9">
        <f t="shared" si="6"/>
        <v>420836673.20000005</v>
      </c>
      <c r="U17" s="10">
        <f t="shared" si="7"/>
        <v>0.75512107695440922</v>
      </c>
      <c r="V17" s="10">
        <f t="shared" si="8"/>
        <v>0.19251088237176689</v>
      </c>
      <c r="W17" s="10">
        <f t="shared" si="9"/>
        <v>0.18019357650344767</v>
      </c>
    </row>
    <row r="18" spans="1:23" ht="35.1" customHeight="1" thickTop="1" thickBot="1">
      <c r="A18" s="18" t="s">
        <v>29</v>
      </c>
      <c r="B18" s="18"/>
      <c r="C18" s="18"/>
      <c r="D18" s="18"/>
      <c r="E18" s="18"/>
      <c r="F18" s="18"/>
      <c r="G18" s="18"/>
      <c r="H18" s="18"/>
      <c r="I18" s="19" t="s">
        <v>37</v>
      </c>
      <c r="J18" s="20">
        <f>+J19</f>
        <v>3979920000</v>
      </c>
      <c r="K18" s="20">
        <f t="shared" ref="K18:S18" si="11">+K19</f>
        <v>0</v>
      </c>
      <c r="L18" s="20">
        <f t="shared" si="11"/>
        <v>0</v>
      </c>
      <c r="M18" s="20">
        <f t="shared" si="11"/>
        <v>3979920000</v>
      </c>
      <c r="N18" s="20">
        <f t="shared" si="11"/>
        <v>0</v>
      </c>
      <c r="O18" s="20">
        <f t="shared" si="11"/>
        <v>3424710153.6900001</v>
      </c>
      <c r="P18" s="20">
        <f t="shared" si="11"/>
        <v>555209846.30999994</v>
      </c>
      <c r="Q18" s="20">
        <f t="shared" si="11"/>
        <v>2516672696.6900001</v>
      </c>
      <c r="R18" s="20">
        <f t="shared" si="11"/>
        <v>269176241</v>
      </c>
      <c r="S18" s="20">
        <f t="shared" si="11"/>
        <v>232764342</v>
      </c>
      <c r="T18" s="21">
        <f t="shared" si="6"/>
        <v>1463247303.3099999</v>
      </c>
      <c r="U18" s="22">
        <f t="shared" si="7"/>
        <v>0.63234253369163196</v>
      </c>
      <c r="V18" s="22">
        <f t="shared" si="8"/>
        <v>6.7633580825745235E-2</v>
      </c>
      <c r="W18" s="22">
        <f t="shared" si="9"/>
        <v>5.8484678586504253E-2</v>
      </c>
    </row>
    <row r="19" spans="1:23" ht="53.25" customHeight="1" thickTop="1" thickBot="1">
      <c r="A19" s="5" t="s">
        <v>29</v>
      </c>
      <c r="B19" s="5" t="s">
        <v>30</v>
      </c>
      <c r="C19" s="5" t="s">
        <v>31</v>
      </c>
      <c r="D19" s="5" t="s">
        <v>11</v>
      </c>
      <c r="E19" s="5"/>
      <c r="F19" s="5" t="s">
        <v>13</v>
      </c>
      <c r="G19" s="5" t="s">
        <v>32</v>
      </c>
      <c r="H19" s="5" t="s">
        <v>27</v>
      </c>
      <c r="I19" s="6" t="s">
        <v>34</v>
      </c>
      <c r="J19" s="7">
        <v>3979920000</v>
      </c>
      <c r="K19" s="7">
        <v>0</v>
      </c>
      <c r="L19" s="7">
        <v>0</v>
      </c>
      <c r="M19" s="7">
        <v>3979920000</v>
      </c>
      <c r="N19" s="7">
        <v>0</v>
      </c>
      <c r="O19" s="7">
        <v>3424710153.6900001</v>
      </c>
      <c r="P19" s="7">
        <v>555209846.30999994</v>
      </c>
      <c r="Q19" s="7">
        <v>2516672696.6900001</v>
      </c>
      <c r="R19" s="7">
        <v>269176241</v>
      </c>
      <c r="S19" s="7">
        <v>232764342</v>
      </c>
      <c r="T19" s="9">
        <f t="shared" si="6"/>
        <v>1463247303.3099999</v>
      </c>
      <c r="U19" s="10">
        <f t="shared" si="7"/>
        <v>0.63234253369163196</v>
      </c>
      <c r="V19" s="10">
        <f t="shared" si="8"/>
        <v>6.7633580825745235E-2</v>
      </c>
      <c r="W19" s="10">
        <f t="shared" si="9"/>
        <v>5.8484678586504253E-2</v>
      </c>
    </row>
    <row r="20" spans="1:23" ht="35.1" customHeight="1" thickTop="1" thickBot="1">
      <c r="A20" s="5" t="s">
        <v>0</v>
      </c>
      <c r="B20" s="5" t="s">
        <v>0</v>
      </c>
      <c r="C20" s="5" t="s">
        <v>0</v>
      </c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6" t="s">
        <v>38</v>
      </c>
      <c r="J20" s="7">
        <f>+J6+J18</f>
        <v>17217553333</v>
      </c>
      <c r="K20" s="7">
        <f t="shared" ref="K20:S20" si="12">+K6+K18</f>
        <v>0</v>
      </c>
      <c r="L20" s="7">
        <f t="shared" si="12"/>
        <v>0</v>
      </c>
      <c r="M20" s="7">
        <f t="shared" si="12"/>
        <v>17217553333</v>
      </c>
      <c r="N20" s="7">
        <f t="shared" si="12"/>
        <v>688000000</v>
      </c>
      <c r="O20" s="7">
        <f t="shared" si="12"/>
        <v>15097545718.76</v>
      </c>
      <c r="P20" s="7">
        <f t="shared" si="12"/>
        <v>1432007614.24</v>
      </c>
      <c r="Q20" s="7">
        <f t="shared" si="12"/>
        <v>5784049716.5200005</v>
      </c>
      <c r="R20" s="7">
        <f t="shared" si="12"/>
        <v>2495089294.9299998</v>
      </c>
      <c r="S20" s="7">
        <f t="shared" si="12"/>
        <v>2437509489.9299998</v>
      </c>
      <c r="T20" s="9">
        <f t="shared" si="6"/>
        <v>11433503616.48</v>
      </c>
      <c r="U20" s="10">
        <f t="shared" si="7"/>
        <v>0.33593912007427962</v>
      </c>
      <c r="V20" s="10">
        <f t="shared" si="8"/>
        <v>0.14491543871961124</v>
      </c>
      <c r="W20" s="10">
        <f t="shared" si="9"/>
        <v>0.1415711885879947</v>
      </c>
    </row>
    <row r="21" spans="1:23" ht="29.25" customHeight="1" thickTop="1">
      <c r="A21" s="3" t="s">
        <v>43</v>
      </c>
      <c r="B21" s="4"/>
      <c r="C21" s="4"/>
      <c r="D21" s="4"/>
      <c r="E21" s="4"/>
      <c r="F21" s="3"/>
      <c r="G21" s="3"/>
      <c r="H21" s="3"/>
      <c r="I21" s="3"/>
      <c r="J21" s="3"/>
      <c r="K21" s="15"/>
      <c r="L21" s="15"/>
      <c r="M21" s="15"/>
      <c r="N21" s="15"/>
      <c r="O21" s="15"/>
      <c r="P21" s="15"/>
      <c r="R21" s="11"/>
      <c r="S21" s="11"/>
      <c r="T21" s="12"/>
      <c r="U21" s="13"/>
      <c r="V21" s="13"/>
      <c r="W21" s="13"/>
    </row>
    <row r="22" spans="1:23" ht="13.5" customHeight="1">
      <c r="A22" s="3" t="s">
        <v>44</v>
      </c>
      <c r="B22" s="4"/>
      <c r="C22" s="4"/>
      <c r="D22" s="4"/>
      <c r="E22" s="4"/>
      <c r="F22" s="3"/>
      <c r="G22" s="3"/>
      <c r="H22" s="3"/>
      <c r="I22" s="3"/>
      <c r="J22" s="3"/>
      <c r="K22" s="15"/>
      <c r="L22" s="15"/>
      <c r="M22" s="15"/>
      <c r="N22" s="15"/>
      <c r="O22" s="15"/>
      <c r="P22" s="15"/>
      <c r="R22" s="11"/>
      <c r="S22" s="11"/>
      <c r="T22" s="12"/>
      <c r="U22" s="13"/>
      <c r="V22" s="13"/>
      <c r="W22" s="13"/>
    </row>
    <row r="23" spans="1:23">
      <c r="A23" s="3" t="s">
        <v>45</v>
      </c>
      <c r="B23" s="4"/>
      <c r="C23" s="4"/>
      <c r="D23" s="4"/>
      <c r="E23" s="4"/>
      <c r="F23" s="3"/>
      <c r="G23" s="3"/>
      <c r="H23" s="3"/>
      <c r="I23" s="3"/>
      <c r="J23" s="3"/>
      <c r="K23" s="15"/>
      <c r="L23" s="15"/>
      <c r="M23" s="15"/>
      <c r="N23" s="15"/>
      <c r="O23" s="15"/>
      <c r="P23" s="15"/>
      <c r="R23" s="11"/>
      <c r="S23" s="11"/>
      <c r="T23" s="12"/>
      <c r="U23" s="13"/>
      <c r="V23" s="13"/>
      <c r="W23" s="13"/>
    </row>
    <row r="24" spans="1:23">
      <c r="A24" s="4"/>
      <c r="B24" s="4"/>
      <c r="C24" s="4"/>
      <c r="D24" s="4"/>
      <c r="E24" s="4"/>
      <c r="F24" s="4"/>
      <c r="G24" s="4"/>
      <c r="H24" s="4"/>
      <c r="I24" s="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3"/>
    </row>
    <row r="25" spans="1:23">
      <c r="A25" s="4"/>
      <c r="B25" s="4"/>
      <c r="C25" s="4"/>
      <c r="D25" s="4"/>
      <c r="E25" s="4"/>
      <c r="F25" s="4"/>
      <c r="G25" s="4"/>
      <c r="H25" s="4"/>
      <c r="I25" s="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3"/>
      <c r="V25" s="13"/>
      <c r="W25" s="13"/>
    </row>
    <row r="26" spans="1:23">
      <c r="A26" s="4"/>
      <c r="B26" s="4"/>
      <c r="C26" s="4"/>
      <c r="D26" s="4"/>
      <c r="E26" s="4"/>
      <c r="F26" s="4"/>
      <c r="G26" s="4"/>
      <c r="H26" s="4"/>
      <c r="I26" s="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3"/>
    </row>
    <row r="27" spans="1:23">
      <c r="A27" s="4"/>
      <c r="B27" s="4"/>
      <c r="C27" s="4"/>
      <c r="D27" s="4"/>
      <c r="E27" s="4"/>
      <c r="F27" s="4"/>
      <c r="G27" s="4"/>
      <c r="H27" s="4"/>
      <c r="I27" s="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</row>
    <row r="28" spans="1:23">
      <c r="A28" s="4"/>
      <c r="B28" s="4"/>
      <c r="C28" s="4"/>
      <c r="D28" s="4"/>
      <c r="E28" s="4"/>
      <c r="F28" s="4"/>
      <c r="G28" s="4"/>
      <c r="H28" s="4"/>
      <c r="I28" s="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3"/>
      <c r="V28" s="13"/>
      <c r="W28" s="13"/>
    </row>
    <row r="29" spans="1:23">
      <c r="A29" s="4"/>
      <c r="B29" s="4"/>
      <c r="C29" s="4"/>
      <c r="D29" s="4"/>
      <c r="E29" s="4"/>
      <c r="F29" s="4"/>
      <c r="G29" s="4"/>
      <c r="H29" s="4"/>
      <c r="I29" s="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13"/>
    </row>
    <row r="30" spans="1:23">
      <c r="A30" s="4"/>
      <c r="B30" s="4"/>
      <c r="C30" s="4"/>
      <c r="D30" s="4"/>
      <c r="E30" s="4"/>
      <c r="F30" s="4"/>
      <c r="G30" s="4"/>
      <c r="H30" s="4"/>
      <c r="I30" s="3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3"/>
      <c r="W30" s="13"/>
    </row>
    <row r="31" spans="1:23">
      <c r="A31" s="4"/>
      <c r="B31" s="4"/>
      <c r="C31" s="4"/>
      <c r="D31" s="4"/>
      <c r="E31" s="4"/>
      <c r="F31" s="4"/>
      <c r="G31" s="4"/>
      <c r="H31" s="4"/>
      <c r="I31" s="3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3"/>
    </row>
    <row r="32" spans="1:23">
      <c r="A32" s="4"/>
      <c r="B32" s="4"/>
      <c r="C32" s="4"/>
      <c r="D32" s="4"/>
      <c r="E32" s="4"/>
      <c r="F32" s="4"/>
      <c r="G32" s="4"/>
      <c r="H32" s="4"/>
      <c r="I32" s="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3"/>
      <c r="V32" s="13"/>
      <c r="W32" s="13"/>
    </row>
    <row r="33" spans="1:23">
      <c r="A33" s="4"/>
      <c r="B33" s="4"/>
      <c r="C33" s="4"/>
      <c r="D33" s="4"/>
      <c r="E33" s="4"/>
      <c r="F33" s="4"/>
      <c r="G33" s="4"/>
      <c r="H33" s="4"/>
      <c r="I33" s="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</row>
    <row r="34" spans="1:23">
      <c r="A34" s="4"/>
      <c r="B34" s="4"/>
      <c r="C34" s="4"/>
      <c r="D34" s="4"/>
      <c r="E34" s="4"/>
      <c r="F34" s="4"/>
      <c r="G34" s="4"/>
      <c r="H34" s="4"/>
      <c r="I34" s="3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</row>
    <row r="35" spans="1:23"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</row>
    <row r="36" spans="1:23"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</row>
    <row r="37" spans="1:23"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</sheetData>
  <mergeCells count="3">
    <mergeCell ref="A1:W1"/>
    <mergeCell ref="A2:W2"/>
    <mergeCell ref="A3:W3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DCE</vt:lpstr>
      <vt:lpstr>'EJECUCIÓN DCE'!Títulos_a_imprimir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2017-04-04T20:54:21Z</cp:lastPrinted>
  <dcterms:created xsi:type="dcterms:W3CDTF">2017-04-03T13:24:49Z</dcterms:created>
  <dcterms:modified xsi:type="dcterms:W3CDTF">2017-04-05T14:36:12Z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