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DIRECCIÓN COMERCIO EXT." sheetId="1" r:id="rId1"/>
  </sheets>
  <calcPr calcId="152511"/>
</workbook>
</file>

<file path=xl/calcChain.xml><?xml version="1.0" encoding="utf-8"?>
<calcChain xmlns="http://schemas.openxmlformats.org/spreadsheetml/2006/main">
  <c r="P20" i="1" l="1"/>
  <c r="O20" i="1"/>
  <c r="N20" i="1"/>
  <c r="M20" i="1"/>
  <c r="S20" i="1" l="1"/>
  <c r="S18" i="1"/>
  <c r="S15" i="1"/>
  <c r="S7" i="1"/>
  <c r="S6" i="1"/>
  <c r="R6" i="1"/>
  <c r="Q6" i="1"/>
  <c r="P6" i="1"/>
  <c r="V19" i="1" l="1"/>
  <c r="U19" i="1"/>
  <c r="T19" i="1"/>
  <c r="S19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I7" i="1"/>
  <c r="R7" i="1"/>
  <c r="Q7" i="1"/>
  <c r="P7" i="1"/>
  <c r="O7" i="1"/>
  <c r="N7" i="1"/>
  <c r="M7" i="1"/>
  <c r="L7" i="1"/>
  <c r="K7" i="1"/>
  <c r="J7" i="1"/>
  <c r="R15" i="1"/>
  <c r="Q15" i="1"/>
  <c r="P15" i="1"/>
  <c r="O15" i="1"/>
  <c r="N15" i="1"/>
  <c r="M15" i="1"/>
  <c r="L15" i="1"/>
  <c r="K15" i="1"/>
  <c r="J15" i="1"/>
  <c r="I15" i="1"/>
  <c r="R18" i="1"/>
  <c r="Q18" i="1"/>
  <c r="P18" i="1"/>
  <c r="O18" i="1"/>
  <c r="N18" i="1"/>
  <c r="M18" i="1"/>
  <c r="L18" i="1"/>
  <c r="K18" i="1"/>
  <c r="J18" i="1"/>
  <c r="I18" i="1"/>
  <c r="M6" i="1" l="1"/>
  <c r="V7" i="1"/>
  <c r="T18" i="1"/>
  <c r="Q20" i="1"/>
  <c r="U18" i="1"/>
  <c r="V18" i="1"/>
  <c r="T15" i="1"/>
  <c r="K6" i="1"/>
  <c r="K20" i="1" s="1"/>
  <c r="O6" i="1"/>
  <c r="U15" i="1"/>
  <c r="T7" i="1"/>
  <c r="V15" i="1"/>
  <c r="U7" i="1"/>
  <c r="J6" i="1"/>
  <c r="J20" i="1" s="1"/>
  <c r="N6" i="1"/>
  <c r="I6" i="1"/>
  <c r="I20" i="1" s="1"/>
  <c r="L6" i="1"/>
  <c r="U6" i="1" s="1"/>
  <c r="R20" i="1" l="1"/>
  <c r="V6" i="1"/>
  <c r="T6" i="1"/>
  <c r="L20" i="1"/>
  <c r="V20" i="1" l="1"/>
  <c r="T20" i="1"/>
  <c r="U20" i="1"/>
</calcChain>
</file>

<file path=xl/sharedStrings.xml><?xml version="1.0" encoding="utf-8"?>
<sst xmlns="http://schemas.openxmlformats.org/spreadsheetml/2006/main" count="120" uniqueCount="59">
  <si>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</si>
  <si>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</si>
  <si>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</si>
  <si>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</si>
  <si>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</si>
  <si>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</si>
  <si>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</si>
  <si>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</si>
  <si>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</si>
  <si>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</si>
  <si>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</si>
  <si>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</si>
  <si>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</si>
  <si>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</si>
  <si>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</si>
  <si>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</si>
  <si>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</si>
  <si>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</si>
  <si>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</si>
  <si>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</si>
  <si>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</si>
  <si>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</si>
  <si>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</si>
  <si>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</si>
  <si>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</si>
  <si>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</si>
  <si>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</si>
  <si>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</si>
  <si>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</si>
  <si>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</si>
  <si>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</si>
  <si>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</si>
  <si>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</si>
  <si>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</si>
  <si>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</si>
  <si>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</si>
  <si>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8</t>
  </si>
  <si>
    <t>C</t>
  </si>
  <si>
    <t>3501</t>
  </si>
  <si>
    <t>0200</t>
  </si>
  <si>
    <t>16</t>
  </si>
  <si>
    <t>OTROS GASTOS PERSONALES - DISTRIBUCION PREVIO CONCEPTO DGPPN</t>
  </si>
  <si>
    <t>IMPLANTACION DEL PROGRAMA DE APOYO INTEGRAL PARA LOS USUARIOS DE COMERCIO EXTERIOR</t>
  </si>
  <si>
    <t xml:space="preserve">GASTOS DE PERSONAL </t>
  </si>
  <si>
    <t>GASTOS DE FUNCIONAMIENTO</t>
  </si>
  <si>
    <t>GASTOS GENERALES</t>
  </si>
  <si>
    <t xml:space="preserve">GASTOS DE INVERSION </t>
  </si>
  <si>
    <t>TOTAL PRESUPUESTO A+C</t>
  </si>
  <si>
    <t>APROPIACION SIN COMPROMETER</t>
  </si>
  <si>
    <t>COMP/ APR</t>
  </si>
  <si>
    <t>OBLIG/ APR</t>
  </si>
  <si>
    <t>PAGO/ APR</t>
  </si>
  <si>
    <t>MINISTERIO DE COMERCIO INDUSTRIA Y TURISMO</t>
  </si>
  <si>
    <t>EJECUCIÓN PRESUPUESTAL ACUMULADA CON CORTE AL 30 DE JUNIO DE 2017</t>
  </si>
  <si>
    <t xml:space="preserve">UNIDAD EJECUTORA 3501-02 DIRECCIÓN GENERAL DE COMERCIO EXTERIOR 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</si>
  <si>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</si>
  <si>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</si>
  <si>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</si>
  <si>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>GENERADO: JULIO 4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</si>
</sst>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10" fontId="1" fillId="0" borderId="0" xfId="0" applyNumberFormat="1" applyFont="1" applyFill="1" applyBorder="1"/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Continuous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Continuous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9" fillId="0" borderId="0" xfId="0" applyFont="1" applyFill="1" applyBorder="1" applyAlignment="1">
      <alignment horizontal="right" readingOrder="1"/>
    </xf>
    <xf numFmtId="0" fontId="11" fillId="2" borderId="1" xfId="0" applyFont="1" applyFill="1" applyBorder="1" applyAlignment="1">
      <alignment horizontal="centerContinuous" vertical="center" wrapText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5" fontId="1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5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tabSelected="1" topLeftCell="A19" workbookViewId="0">
      <selection activeCell="A20" sqref="A20:V20"/>
    </sheetView>
  </sheetViews>
  <sheetFormatPr baseColWidth="10" defaultRowHeight="15"/>
  <cols>
    <col min="1" max="3" width="5.42578125" customWidth="1"/>
    <col min="4" max="4" width="4" customWidth="1"/>
    <col min="5" max="5" width="5.42578125" customWidth="1"/>
    <col min="6" max="6" width="5.140625" customWidth="1"/>
    <col min="7" max="7" width="5.28515625" customWidth="1"/>
    <col min="8" max="8" width="25.85546875" customWidth="1"/>
    <col min="9" max="9" width="18.85546875" customWidth="1"/>
    <col min="10" max="10" width="16.140625" customWidth="1"/>
    <col min="11" max="11" width="15.42578125" customWidth="1"/>
    <col min="12" max="12" width="18.85546875" customWidth="1"/>
    <col min="13" max="13" width="15.85546875" customWidth="1"/>
    <col min="14" max="14" width="17.7109375" customWidth="1"/>
    <col min="15" max="16" width="16.85546875" customWidth="1"/>
    <col min="17" max="17" width="16.7109375" customWidth="1"/>
    <col min="18" max="19" width="16.85546875" customWidth="1"/>
    <col min="20" max="21" width="7.5703125" customWidth="1"/>
    <col min="22" max="22" width="7.7109375" customWidth="1"/>
  </cols>
  <sheetData>
    <row r="1" spans="1:22">
      <c r="A1" s="23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>
      <c r="A2" s="23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>
      <c r="A3" s="9" t="s">
        <v>54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thickBo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" t="s">
        <v>58</v>
      </c>
      <c r="T4" s="11"/>
      <c r="U4" s="11"/>
      <c r="V4" s="11"/>
    </row>
    <row r="5" spans="1:22" ht="35.1" customHeight="1" thickTop="1" thickBo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7" t="s">
        <v>48</v>
      </c>
      <c r="T5" s="17" t="s">
        <v>49</v>
      </c>
      <c r="U5" s="17" t="s">
        <v>50</v>
      </c>
      <c r="V5" s="17" t="s">
        <v>51</v>
      </c>
    </row>
    <row r="6" spans="1:22" ht="35.1" customHeight="1" thickTop="1" thickBot="1">
      <c r="A6" s="25" t="s">
        <v>19</v>
      </c>
      <c r="B6" s="25"/>
      <c r="C6" s="25"/>
      <c r="D6" s="25"/>
      <c r="E6" s="25"/>
      <c r="F6" s="25"/>
      <c r="G6" s="25"/>
      <c r="H6" s="26" t="s">
        <v>44</v>
      </c>
      <c r="I6" s="27">
        <f>+I7+I15</f>
        <v>13237633333</v>
      </c>
      <c r="J6" s="27">
        <f t="shared" ref="J6:O6" si="0">+J7+J15</f>
        <v>0</v>
      </c>
      <c r="K6" s="27">
        <f t="shared" si="0"/>
        <v>0</v>
      </c>
      <c r="L6" s="27">
        <f t="shared" si="0"/>
        <v>13237633333</v>
      </c>
      <c r="M6" s="27">
        <f t="shared" si="0"/>
        <v>688000000</v>
      </c>
      <c r="N6" s="27">
        <f t="shared" si="0"/>
        <v>11703252189.82</v>
      </c>
      <c r="O6" s="27">
        <f t="shared" si="0"/>
        <v>846381143.18000007</v>
      </c>
      <c r="P6" s="27">
        <f>+P7+P15</f>
        <v>6268189240.6799994</v>
      </c>
      <c r="Q6" s="27">
        <f>+Q7+Q15</f>
        <v>5461574940.3599997</v>
      </c>
      <c r="R6" s="27">
        <f>+R7+R15</f>
        <v>5254977495.3599997</v>
      </c>
      <c r="S6" s="28">
        <f>+L6-P6</f>
        <v>6969444092.3200006</v>
      </c>
      <c r="T6" s="29">
        <f t="shared" ref="T6:T7" si="1">+P6/L6</f>
        <v>0.47351283141028511</v>
      </c>
      <c r="U6" s="29">
        <f t="shared" ref="U6:U7" si="2">+Q6/L6</f>
        <v>0.41257940924718611</v>
      </c>
      <c r="V6" s="29">
        <f t="shared" ref="V6:V7" si="3">+R6/L6</f>
        <v>0.39697258287551329</v>
      </c>
    </row>
    <row r="7" spans="1:22" ht="35.1" customHeight="1" thickTop="1" thickBot="1">
      <c r="A7" s="18" t="s">
        <v>19</v>
      </c>
      <c r="B7" s="18">
        <v>1</v>
      </c>
      <c r="C7" s="18"/>
      <c r="D7" s="18"/>
      <c r="E7" s="18"/>
      <c r="F7" s="18"/>
      <c r="G7" s="18"/>
      <c r="H7" s="19" t="s">
        <v>43</v>
      </c>
      <c r="I7" s="20">
        <f>SUM(I8:I14)</f>
        <v>11515483333</v>
      </c>
      <c r="J7" s="20">
        <f t="shared" ref="J7:R7" si="4">SUM(J8:J14)</f>
        <v>0</v>
      </c>
      <c r="K7" s="20">
        <f t="shared" si="4"/>
        <v>0</v>
      </c>
      <c r="L7" s="20">
        <f t="shared" si="4"/>
        <v>11515483333</v>
      </c>
      <c r="M7" s="20">
        <f t="shared" si="4"/>
        <v>688000000</v>
      </c>
      <c r="N7" s="20">
        <f t="shared" si="4"/>
        <v>10139286905</v>
      </c>
      <c r="O7" s="20">
        <f t="shared" si="4"/>
        <v>688196428</v>
      </c>
      <c r="P7" s="20">
        <f t="shared" si="4"/>
        <v>4798730788.4799995</v>
      </c>
      <c r="Q7" s="20">
        <f t="shared" si="4"/>
        <v>4745974728.4799995</v>
      </c>
      <c r="R7" s="20">
        <f t="shared" si="4"/>
        <v>4539377283.4799995</v>
      </c>
      <c r="S7" s="21">
        <f>+L7-P7</f>
        <v>6716752544.5200005</v>
      </c>
      <c r="T7" s="22">
        <f t="shared" si="1"/>
        <v>0.41671987616257877</v>
      </c>
      <c r="U7" s="22">
        <f t="shared" si="2"/>
        <v>0.41213856086087391</v>
      </c>
      <c r="V7" s="22">
        <f t="shared" si="3"/>
        <v>0.39419772077403603</v>
      </c>
    </row>
    <row r="8" spans="1:22" ht="35.1" customHeight="1" thickTop="1" thickBot="1">
      <c r="A8" s="4" t="s">
        <v>19</v>
      </c>
      <c r="B8" s="4" t="s">
        <v>20</v>
      </c>
      <c r="C8" s="4" t="s">
        <v>21</v>
      </c>
      <c r="D8" s="4" t="s">
        <v>20</v>
      </c>
      <c r="E8" s="4" t="s">
        <v>20</v>
      </c>
      <c r="F8" s="4" t="s">
        <v>40</v>
      </c>
      <c r="G8" s="4" t="s">
        <v>35</v>
      </c>
      <c r="H8" s="5" t="s">
        <v>22</v>
      </c>
      <c r="I8" s="6">
        <v>5905600000</v>
      </c>
      <c r="J8" s="6">
        <v>0</v>
      </c>
      <c r="K8" s="6">
        <v>0</v>
      </c>
      <c r="L8" s="6">
        <v>5905600000</v>
      </c>
      <c r="M8" s="6">
        <v>0</v>
      </c>
      <c r="N8" s="6">
        <v>5405600000</v>
      </c>
      <c r="O8" s="6">
        <v>500000000</v>
      </c>
      <c r="P8" s="6">
        <v>2742088446.5999999</v>
      </c>
      <c r="Q8" s="6">
        <v>2742088446.5999999</v>
      </c>
      <c r="R8" s="6">
        <v>2742088446.5999999</v>
      </c>
      <c r="S8" s="2">
        <f t="shared" ref="S8:S19" si="5">+L8-P8</f>
        <v>3163511553.4000001</v>
      </c>
      <c r="T8" s="3">
        <f t="shared" ref="T8:T20" si="6">+P8/L8</f>
        <v>0.46432004311162284</v>
      </c>
      <c r="U8" s="3">
        <f t="shared" ref="U8:U20" si="7">+Q8/L8</f>
        <v>0.46432004311162284</v>
      </c>
      <c r="V8" s="3">
        <f t="shared" ref="V8:V20" si="8">+R8/L8</f>
        <v>0.46432004311162284</v>
      </c>
    </row>
    <row r="9" spans="1:22" ht="35.1" customHeight="1" thickTop="1" thickBot="1">
      <c r="A9" s="4" t="s">
        <v>19</v>
      </c>
      <c r="B9" s="4" t="s">
        <v>20</v>
      </c>
      <c r="C9" s="4" t="s">
        <v>21</v>
      </c>
      <c r="D9" s="4" t="s">
        <v>20</v>
      </c>
      <c r="E9" s="4" t="s">
        <v>23</v>
      </c>
      <c r="F9" s="4" t="s">
        <v>40</v>
      </c>
      <c r="G9" s="4" t="s">
        <v>35</v>
      </c>
      <c r="H9" s="5" t="s">
        <v>24</v>
      </c>
      <c r="I9" s="6">
        <v>591300000</v>
      </c>
      <c r="J9" s="6">
        <v>0</v>
      </c>
      <c r="K9" s="6">
        <v>0</v>
      </c>
      <c r="L9" s="6">
        <v>591300000</v>
      </c>
      <c r="M9" s="6">
        <v>0</v>
      </c>
      <c r="N9" s="6">
        <v>491300000</v>
      </c>
      <c r="O9" s="6">
        <v>100000000</v>
      </c>
      <c r="P9" s="6">
        <v>231871561.77000001</v>
      </c>
      <c r="Q9" s="6">
        <v>231871561.77000001</v>
      </c>
      <c r="R9" s="6">
        <v>231871561.77000001</v>
      </c>
      <c r="S9" s="2">
        <f t="shared" si="5"/>
        <v>359428438.23000002</v>
      </c>
      <c r="T9" s="3">
        <f t="shared" si="6"/>
        <v>0.39213861283612383</v>
      </c>
      <c r="U9" s="3">
        <f t="shared" si="7"/>
        <v>0.39213861283612383</v>
      </c>
      <c r="V9" s="3">
        <f t="shared" si="8"/>
        <v>0.39213861283612383</v>
      </c>
    </row>
    <row r="10" spans="1:22" ht="35.1" customHeight="1" thickTop="1" thickBot="1">
      <c r="A10" s="4" t="s">
        <v>19</v>
      </c>
      <c r="B10" s="4" t="s">
        <v>20</v>
      </c>
      <c r="C10" s="4" t="s">
        <v>21</v>
      </c>
      <c r="D10" s="4" t="s">
        <v>20</v>
      </c>
      <c r="E10" s="4" t="s">
        <v>25</v>
      </c>
      <c r="F10" s="4" t="s">
        <v>40</v>
      </c>
      <c r="G10" s="4" t="s">
        <v>35</v>
      </c>
      <c r="H10" s="5" t="s">
        <v>26</v>
      </c>
      <c r="I10" s="6">
        <v>1558200000</v>
      </c>
      <c r="J10" s="6">
        <v>0</v>
      </c>
      <c r="K10" s="6">
        <v>0</v>
      </c>
      <c r="L10" s="6">
        <v>1558200000</v>
      </c>
      <c r="M10" s="6">
        <v>0</v>
      </c>
      <c r="N10" s="6">
        <v>1537000000</v>
      </c>
      <c r="O10" s="6">
        <v>21200000</v>
      </c>
      <c r="P10" s="6">
        <v>571059576.88999999</v>
      </c>
      <c r="Q10" s="6">
        <v>571059576.88999999</v>
      </c>
      <c r="R10" s="6">
        <v>571059576.88999999</v>
      </c>
      <c r="S10" s="2">
        <f t="shared" si="5"/>
        <v>987140423.11000001</v>
      </c>
      <c r="T10" s="3">
        <f t="shared" si="6"/>
        <v>0.36648670060967781</v>
      </c>
      <c r="U10" s="3">
        <f t="shared" si="7"/>
        <v>0.36648670060967781</v>
      </c>
      <c r="V10" s="3">
        <f t="shared" si="8"/>
        <v>0.36648670060967781</v>
      </c>
    </row>
    <row r="11" spans="1:22" ht="35.1" customHeight="1" thickTop="1" thickBot="1">
      <c r="A11" s="4" t="s">
        <v>19</v>
      </c>
      <c r="B11" s="4" t="s">
        <v>20</v>
      </c>
      <c r="C11" s="4" t="s">
        <v>21</v>
      </c>
      <c r="D11" s="4" t="s">
        <v>20</v>
      </c>
      <c r="E11" s="4" t="s">
        <v>36</v>
      </c>
      <c r="F11" s="4" t="s">
        <v>40</v>
      </c>
      <c r="G11" s="4" t="s">
        <v>35</v>
      </c>
      <c r="H11" s="5" t="s">
        <v>41</v>
      </c>
      <c r="I11" s="6">
        <v>688000000</v>
      </c>
      <c r="J11" s="6">
        <v>0</v>
      </c>
      <c r="K11" s="6">
        <v>0</v>
      </c>
      <c r="L11" s="6">
        <v>688000000</v>
      </c>
      <c r="M11" s="6">
        <v>688000000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2">
        <f t="shared" si="5"/>
        <v>688000000</v>
      </c>
      <c r="T11" s="3">
        <f t="shared" si="6"/>
        <v>0</v>
      </c>
      <c r="U11" s="3">
        <f t="shared" si="7"/>
        <v>0</v>
      </c>
      <c r="V11" s="3">
        <f t="shared" si="8"/>
        <v>0</v>
      </c>
    </row>
    <row r="12" spans="1:22" ht="35.1" customHeight="1" thickTop="1" thickBot="1">
      <c r="A12" s="4" t="s">
        <v>19</v>
      </c>
      <c r="B12" s="4" t="s">
        <v>20</v>
      </c>
      <c r="C12" s="4" t="s">
        <v>21</v>
      </c>
      <c r="D12" s="4" t="s">
        <v>20</v>
      </c>
      <c r="E12" s="4" t="s">
        <v>27</v>
      </c>
      <c r="F12" s="4" t="s">
        <v>40</v>
      </c>
      <c r="G12" s="4" t="s">
        <v>35</v>
      </c>
      <c r="H12" s="5" t="s">
        <v>28</v>
      </c>
      <c r="I12" s="6">
        <v>100700000</v>
      </c>
      <c r="J12" s="6">
        <v>0</v>
      </c>
      <c r="K12" s="6">
        <v>0</v>
      </c>
      <c r="L12" s="6">
        <v>100700000</v>
      </c>
      <c r="M12" s="6">
        <v>0</v>
      </c>
      <c r="N12" s="6">
        <v>90700000</v>
      </c>
      <c r="O12" s="6">
        <v>10000000</v>
      </c>
      <c r="P12" s="6">
        <v>27117636.219999999</v>
      </c>
      <c r="Q12" s="6">
        <v>27117636.219999999</v>
      </c>
      <c r="R12" s="6">
        <v>27117636.219999999</v>
      </c>
      <c r="S12" s="2">
        <f t="shared" si="5"/>
        <v>73582363.780000001</v>
      </c>
      <c r="T12" s="3">
        <f t="shared" si="6"/>
        <v>0.26929132293942404</v>
      </c>
      <c r="U12" s="3">
        <f t="shared" si="7"/>
        <v>0.26929132293942404</v>
      </c>
      <c r="V12" s="3">
        <f t="shared" si="8"/>
        <v>0.26929132293942404</v>
      </c>
    </row>
    <row r="13" spans="1:22" ht="35.1" customHeight="1" thickTop="1" thickBot="1">
      <c r="A13" s="4" t="s">
        <v>19</v>
      </c>
      <c r="B13" s="4" t="s">
        <v>20</v>
      </c>
      <c r="C13" s="4" t="s">
        <v>21</v>
      </c>
      <c r="D13" s="4" t="s">
        <v>29</v>
      </c>
      <c r="E13" s="4"/>
      <c r="F13" s="4" t="s">
        <v>40</v>
      </c>
      <c r="G13" s="4" t="s">
        <v>35</v>
      </c>
      <c r="H13" s="5" t="s">
        <v>30</v>
      </c>
      <c r="I13" s="6">
        <v>84550000</v>
      </c>
      <c r="J13" s="6">
        <v>0</v>
      </c>
      <c r="K13" s="6">
        <v>0</v>
      </c>
      <c r="L13" s="6">
        <v>84550000</v>
      </c>
      <c r="M13" s="6">
        <v>0</v>
      </c>
      <c r="N13" s="6">
        <v>82683572</v>
      </c>
      <c r="O13" s="6">
        <v>1866428</v>
      </c>
      <c r="P13" s="6">
        <v>82683572</v>
      </c>
      <c r="Q13" s="6">
        <v>29927512</v>
      </c>
      <c r="R13" s="6">
        <v>29927512</v>
      </c>
      <c r="S13" s="2">
        <f t="shared" si="5"/>
        <v>1866428</v>
      </c>
      <c r="T13" s="3">
        <f t="shared" si="6"/>
        <v>0.97792515671200475</v>
      </c>
      <c r="U13" s="3">
        <f t="shared" si="7"/>
        <v>0.3539622945002957</v>
      </c>
      <c r="V13" s="3">
        <f t="shared" si="8"/>
        <v>0.3539622945002957</v>
      </c>
    </row>
    <row r="14" spans="1:22" ht="35.1" customHeight="1" thickTop="1" thickBot="1">
      <c r="A14" s="4" t="s">
        <v>19</v>
      </c>
      <c r="B14" s="4" t="s">
        <v>20</v>
      </c>
      <c r="C14" s="4" t="s">
        <v>21</v>
      </c>
      <c r="D14" s="4" t="s">
        <v>25</v>
      </c>
      <c r="E14" s="4"/>
      <c r="F14" s="4" t="s">
        <v>40</v>
      </c>
      <c r="G14" s="4" t="s">
        <v>35</v>
      </c>
      <c r="H14" s="5" t="s">
        <v>31</v>
      </c>
      <c r="I14" s="6">
        <v>2587133333</v>
      </c>
      <c r="J14" s="6">
        <v>0</v>
      </c>
      <c r="K14" s="6">
        <v>0</v>
      </c>
      <c r="L14" s="6">
        <v>2587133333</v>
      </c>
      <c r="M14" s="6">
        <v>0</v>
      </c>
      <c r="N14" s="6">
        <v>2532003333</v>
      </c>
      <c r="O14" s="6">
        <v>55130000</v>
      </c>
      <c r="P14" s="6">
        <v>1143909995</v>
      </c>
      <c r="Q14" s="6">
        <v>1143909995</v>
      </c>
      <c r="R14" s="6">
        <v>937312550</v>
      </c>
      <c r="S14" s="2">
        <f t="shared" si="5"/>
        <v>1443223338</v>
      </c>
      <c r="T14" s="3">
        <f t="shared" si="6"/>
        <v>0.44215347558973295</v>
      </c>
      <c r="U14" s="3">
        <f t="shared" si="7"/>
        <v>0.44215347558973295</v>
      </c>
      <c r="V14" s="3">
        <f t="shared" si="8"/>
        <v>0.36229773627983325</v>
      </c>
    </row>
    <row r="15" spans="1:22" ht="35.1" customHeight="1" thickTop="1" thickBot="1">
      <c r="A15" s="18" t="s">
        <v>19</v>
      </c>
      <c r="B15" s="18">
        <v>2</v>
      </c>
      <c r="C15" s="18"/>
      <c r="D15" s="18"/>
      <c r="E15" s="18"/>
      <c r="F15" s="18"/>
      <c r="G15" s="18"/>
      <c r="H15" s="19" t="s">
        <v>45</v>
      </c>
      <c r="I15" s="20">
        <f>+I16+I17</f>
        <v>1722150000</v>
      </c>
      <c r="J15" s="20">
        <f t="shared" ref="J15:R15" si="9">+J16+J17</f>
        <v>0</v>
      </c>
      <c r="K15" s="20">
        <f t="shared" si="9"/>
        <v>0</v>
      </c>
      <c r="L15" s="20">
        <f t="shared" si="9"/>
        <v>1722150000</v>
      </c>
      <c r="M15" s="20">
        <f t="shared" si="9"/>
        <v>0</v>
      </c>
      <c r="N15" s="20">
        <f t="shared" si="9"/>
        <v>1563965284.8199999</v>
      </c>
      <c r="O15" s="20">
        <f t="shared" si="9"/>
        <v>158184715.18000001</v>
      </c>
      <c r="P15" s="20">
        <f t="shared" si="9"/>
        <v>1469458452.2</v>
      </c>
      <c r="Q15" s="20">
        <f t="shared" si="9"/>
        <v>715600211.88</v>
      </c>
      <c r="R15" s="20">
        <f t="shared" si="9"/>
        <v>715600211.88</v>
      </c>
      <c r="S15" s="21">
        <f>+L15-P15</f>
        <v>252691547.79999995</v>
      </c>
      <c r="T15" s="22">
        <f t="shared" si="6"/>
        <v>0.85326972226577247</v>
      </c>
      <c r="U15" s="22">
        <f t="shared" si="7"/>
        <v>0.41552722578172635</v>
      </c>
      <c r="V15" s="22">
        <f t="shared" si="8"/>
        <v>0.41552722578172635</v>
      </c>
    </row>
    <row r="16" spans="1:22" ht="35.1" customHeight="1" thickTop="1" thickBot="1">
      <c r="A16" s="4" t="s">
        <v>19</v>
      </c>
      <c r="B16" s="4" t="s">
        <v>29</v>
      </c>
      <c r="C16" s="4" t="s">
        <v>21</v>
      </c>
      <c r="D16" s="4" t="s">
        <v>32</v>
      </c>
      <c r="E16" s="4"/>
      <c r="F16" s="4" t="s">
        <v>40</v>
      </c>
      <c r="G16" s="4" t="s">
        <v>35</v>
      </c>
      <c r="H16" s="5" t="s">
        <v>33</v>
      </c>
      <c r="I16" s="6">
        <v>3600000</v>
      </c>
      <c r="J16" s="6">
        <v>0</v>
      </c>
      <c r="K16" s="6">
        <v>0</v>
      </c>
      <c r="L16" s="6">
        <v>3600000</v>
      </c>
      <c r="M16" s="6">
        <v>0</v>
      </c>
      <c r="N16" s="6">
        <v>1737000</v>
      </c>
      <c r="O16" s="6">
        <v>1863000</v>
      </c>
      <c r="P16" s="6">
        <v>1737000</v>
      </c>
      <c r="Q16" s="6">
        <v>1737000</v>
      </c>
      <c r="R16" s="6">
        <v>1737000</v>
      </c>
      <c r="S16" s="2">
        <f t="shared" si="5"/>
        <v>1863000</v>
      </c>
      <c r="T16" s="3">
        <f t="shared" si="6"/>
        <v>0.48249999999999998</v>
      </c>
      <c r="U16" s="3">
        <f t="shared" si="7"/>
        <v>0.48249999999999998</v>
      </c>
      <c r="V16" s="3">
        <f t="shared" si="8"/>
        <v>0.48249999999999998</v>
      </c>
    </row>
    <row r="17" spans="1:22" ht="35.1" customHeight="1" thickTop="1" thickBot="1">
      <c r="A17" s="4" t="s">
        <v>19</v>
      </c>
      <c r="B17" s="4" t="s">
        <v>29</v>
      </c>
      <c r="C17" s="4" t="s">
        <v>21</v>
      </c>
      <c r="D17" s="4" t="s">
        <v>23</v>
      </c>
      <c r="E17" s="4"/>
      <c r="F17" s="4" t="s">
        <v>40</v>
      </c>
      <c r="G17" s="4" t="s">
        <v>35</v>
      </c>
      <c r="H17" s="5" t="s">
        <v>34</v>
      </c>
      <c r="I17" s="6">
        <v>1718550000</v>
      </c>
      <c r="J17" s="6">
        <v>0</v>
      </c>
      <c r="K17" s="6">
        <v>0</v>
      </c>
      <c r="L17" s="6">
        <v>1718550000</v>
      </c>
      <c r="M17" s="6">
        <v>0</v>
      </c>
      <c r="N17" s="6">
        <v>1562228284.8199999</v>
      </c>
      <c r="O17" s="6">
        <v>156321715.18000001</v>
      </c>
      <c r="P17" s="6">
        <v>1467721452.2</v>
      </c>
      <c r="Q17" s="6">
        <v>713863211.88</v>
      </c>
      <c r="R17" s="6">
        <v>713863211.88</v>
      </c>
      <c r="S17" s="2">
        <f t="shared" si="5"/>
        <v>250828547.79999995</v>
      </c>
      <c r="T17" s="3">
        <f t="shared" si="6"/>
        <v>0.85404640668005005</v>
      </c>
      <c r="U17" s="3">
        <f t="shared" si="7"/>
        <v>0.4153869319368072</v>
      </c>
      <c r="V17" s="3">
        <f t="shared" si="8"/>
        <v>0.4153869319368072</v>
      </c>
    </row>
    <row r="18" spans="1:22" ht="35.1" customHeight="1" thickTop="1" thickBot="1">
      <c r="A18" s="18" t="s">
        <v>37</v>
      </c>
      <c r="B18" s="18"/>
      <c r="C18" s="18"/>
      <c r="D18" s="18"/>
      <c r="E18" s="18"/>
      <c r="F18" s="18"/>
      <c r="G18" s="18"/>
      <c r="H18" s="19" t="s">
        <v>46</v>
      </c>
      <c r="I18" s="20">
        <f>+I19</f>
        <v>3979920000</v>
      </c>
      <c r="J18" s="20">
        <f t="shared" ref="J18:R18" si="10">+J19</f>
        <v>0</v>
      </c>
      <c r="K18" s="20">
        <f t="shared" si="10"/>
        <v>0</v>
      </c>
      <c r="L18" s="20">
        <f t="shared" si="10"/>
        <v>3979920000</v>
      </c>
      <c r="M18" s="20">
        <f t="shared" si="10"/>
        <v>0</v>
      </c>
      <c r="N18" s="20">
        <f t="shared" si="10"/>
        <v>3814745177.6900001</v>
      </c>
      <c r="O18" s="20">
        <f t="shared" si="10"/>
        <v>165174822.31</v>
      </c>
      <c r="P18" s="20">
        <f t="shared" si="10"/>
        <v>2977102128.6900001</v>
      </c>
      <c r="Q18" s="20">
        <f t="shared" si="10"/>
        <v>1439448082</v>
      </c>
      <c r="R18" s="20">
        <f t="shared" si="10"/>
        <v>1439448082</v>
      </c>
      <c r="S18" s="21">
        <f>+L18-P18</f>
        <v>1002817871.3099999</v>
      </c>
      <c r="T18" s="22">
        <f t="shared" si="6"/>
        <v>0.74803064601549785</v>
      </c>
      <c r="U18" s="22">
        <f t="shared" si="7"/>
        <v>0.3616776422641661</v>
      </c>
      <c r="V18" s="22">
        <f t="shared" si="8"/>
        <v>0.3616776422641661</v>
      </c>
    </row>
    <row r="19" spans="1:22" ht="66.75" customHeight="1" thickTop="1" thickBot="1">
      <c r="A19" s="4" t="s">
        <v>37</v>
      </c>
      <c r="B19" s="4" t="s">
        <v>38</v>
      </c>
      <c r="C19" s="4" t="s">
        <v>39</v>
      </c>
      <c r="D19" s="4" t="s">
        <v>20</v>
      </c>
      <c r="E19" s="4"/>
      <c r="F19" s="4" t="s">
        <v>40</v>
      </c>
      <c r="G19" s="4" t="s">
        <v>35</v>
      </c>
      <c r="H19" s="5" t="s">
        <v>42</v>
      </c>
      <c r="I19" s="6">
        <v>3979920000</v>
      </c>
      <c r="J19" s="6">
        <v>0</v>
      </c>
      <c r="K19" s="6">
        <v>0</v>
      </c>
      <c r="L19" s="6">
        <v>3979920000</v>
      </c>
      <c r="M19" s="6">
        <v>0</v>
      </c>
      <c r="N19" s="6">
        <v>3814745177.6900001</v>
      </c>
      <c r="O19" s="6">
        <v>165174822.31</v>
      </c>
      <c r="P19" s="6">
        <v>2977102128.6900001</v>
      </c>
      <c r="Q19" s="6">
        <v>1439448082</v>
      </c>
      <c r="R19" s="6">
        <v>1439448082</v>
      </c>
      <c r="S19" s="2">
        <f t="shared" si="5"/>
        <v>1002817871.3099999</v>
      </c>
      <c r="T19" s="3">
        <f t="shared" si="6"/>
        <v>0.74803064601549785</v>
      </c>
      <c r="U19" s="3">
        <f t="shared" si="7"/>
        <v>0.3616776422641661</v>
      </c>
      <c r="V19" s="3">
        <f t="shared" si="8"/>
        <v>0.3616776422641661</v>
      </c>
    </row>
    <row r="20" spans="1:22" ht="35.1" customHeight="1" thickTop="1" thickBot="1">
      <c r="A20" s="18" t="s">
        <v>0</v>
      </c>
      <c r="B20" s="18" t="s">
        <v>0</v>
      </c>
      <c r="C20" s="18" t="s">
        <v>0</v>
      </c>
      <c r="D20" s="18" t="s">
        <v>0</v>
      </c>
      <c r="E20" s="18" t="s">
        <v>0</v>
      </c>
      <c r="F20" s="18" t="s">
        <v>0</v>
      </c>
      <c r="G20" s="18" t="s">
        <v>0</v>
      </c>
      <c r="H20" s="19" t="s">
        <v>47</v>
      </c>
      <c r="I20" s="20">
        <f>+I6+I18</f>
        <v>17217553333</v>
      </c>
      <c r="J20" s="20">
        <f t="shared" ref="J20:R20" si="11">+J6+J18</f>
        <v>0</v>
      </c>
      <c r="K20" s="20">
        <f t="shared" si="11"/>
        <v>0</v>
      </c>
      <c r="L20" s="20">
        <f t="shared" si="11"/>
        <v>17217553333</v>
      </c>
      <c r="M20" s="20">
        <f>+M6+M18</f>
        <v>688000000</v>
      </c>
      <c r="N20" s="20">
        <f>+N6+N18</f>
        <v>15517997367.51</v>
      </c>
      <c r="O20" s="20">
        <f>+O6+O18</f>
        <v>1011555965.49</v>
      </c>
      <c r="P20" s="20">
        <f>+P6+P18</f>
        <v>9245291369.3699989</v>
      </c>
      <c r="Q20" s="20">
        <f t="shared" si="11"/>
        <v>6901023022.3599997</v>
      </c>
      <c r="R20" s="20">
        <f t="shared" si="11"/>
        <v>6694425577.3599997</v>
      </c>
      <c r="S20" s="21">
        <f>+L20-P20</f>
        <v>7972261963.6300011</v>
      </c>
      <c r="T20" s="22">
        <f t="shared" si="6"/>
        <v>0.53696894039236243</v>
      </c>
      <c r="U20" s="22">
        <f t="shared" si="7"/>
        <v>0.4008132217678782</v>
      </c>
      <c r="V20" s="22">
        <f t="shared" si="8"/>
        <v>0.38881398813669643</v>
      </c>
    </row>
    <row r="21" spans="1:22" ht="13.5" customHeight="1" thickTop="1">
      <c r="A21" s="13" t="s">
        <v>55</v>
      </c>
      <c r="B21" s="14"/>
      <c r="C21" s="14"/>
      <c r="D21" s="14"/>
      <c r="E21" s="14"/>
      <c r="F21" s="13"/>
      <c r="G21" s="13"/>
      <c r="H21" s="13"/>
      <c r="I21" s="13"/>
      <c r="J21" s="13"/>
      <c r="K21" s="13"/>
      <c r="L21" s="13"/>
      <c r="M21" s="14"/>
      <c r="N21" s="14"/>
      <c r="O21" s="14"/>
      <c r="P21" s="14"/>
      <c r="Q21" s="14"/>
      <c r="R21" s="15"/>
      <c r="S21" s="15"/>
      <c r="T21" s="1"/>
      <c r="U21" s="1"/>
      <c r="V21" s="1"/>
    </row>
    <row r="22" spans="1:22">
      <c r="A22" s="13" t="s">
        <v>56</v>
      </c>
      <c r="B22" s="14"/>
      <c r="C22" s="14"/>
      <c r="D22" s="14"/>
      <c r="E22" s="14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5"/>
      <c r="S22" s="15"/>
      <c r="T22" s="1"/>
      <c r="U22" s="1"/>
      <c r="V22" s="1"/>
    </row>
    <row r="23" spans="1:22">
      <c r="A23" s="13" t="s">
        <v>57</v>
      </c>
      <c r="B23" s="14"/>
      <c r="C23" s="14"/>
      <c r="D23" s="14"/>
      <c r="E23" s="14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5"/>
      <c r="S23" s="15"/>
      <c r="T23" s="1"/>
      <c r="U23" s="1"/>
      <c r="V23" s="1"/>
    </row>
    <row r="24" spans="1:2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/>
      <c r="P24" s="16"/>
      <c r="Q24" s="16"/>
      <c r="R24" s="16"/>
      <c r="S24" s="16"/>
      <c r="T24" s="1"/>
      <c r="U24" s="1"/>
      <c r="V24" s="1"/>
    </row>
    <row r="25" spans="1:2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/>
      <c r="P25" s="16"/>
      <c r="Q25" s="16"/>
      <c r="R25" s="16"/>
      <c r="S25" s="16"/>
      <c r="T25" s="1"/>
      <c r="U25" s="1"/>
      <c r="V25" s="1"/>
    </row>
    <row r="26" spans="1:22">
      <c r="T26" s="1"/>
      <c r="U26" s="1"/>
      <c r="V26" s="1"/>
    </row>
    <row r="27" spans="1:22">
      <c r="T27" s="1"/>
      <c r="U27" s="1"/>
      <c r="V27" s="1"/>
    </row>
    <row r="28" spans="1:22">
      <c r="T28" s="1"/>
      <c r="U28" s="1"/>
      <c r="V28" s="1"/>
    </row>
    <row r="29" spans="1:22">
      <c r="T29" s="1"/>
      <c r="U29" s="1"/>
      <c r="V29" s="1"/>
    </row>
    <row r="30" spans="1:22">
      <c r="T30" s="1"/>
      <c r="U30" s="1"/>
      <c r="V30" s="1"/>
    </row>
    <row r="31" spans="1:22">
      <c r="T31" s="1"/>
      <c r="U31" s="1"/>
      <c r="V31" s="1"/>
    </row>
    <row r="32" spans="1:22">
      <c r="T32" s="1"/>
      <c r="U32" s="1"/>
      <c r="V32" s="1"/>
    </row>
    <row r="33" spans="20:22">
      <c r="T33" s="1"/>
      <c r="U33" s="1"/>
      <c r="V33" s="1"/>
    </row>
    <row r="34" spans="20:22">
      <c r="T34" s="1"/>
      <c r="U34" s="1"/>
      <c r="V34" s="1"/>
    </row>
    <row r="35" spans="20:22">
      <c r="T35" s="1"/>
      <c r="U35" s="1"/>
      <c r="V35" s="1"/>
    </row>
    <row r="36" spans="20:22">
      <c r="T36" s="1"/>
      <c r="U36" s="1"/>
      <c r="V36" s="1"/>
    </row>
    <row r="37" spans="20:22">
      <c r="T37" s="1"/>
      <c r="U37" s="1"/>
      <c r="V37" s="1"/>
    </row>
    <row r="38" spans="20:22">
      <c r="T38" s="1"/>
      <c r="U38" s="1"/>
      <c r="V38" s="1"/>
    </row>
    <row r="39" spans="20:22">
      <c r="T39" s="1"/>
      <c r="U39" s="1"/>
      <c r="V39" s="1"/>
    </row>
    <row r="40" spans="20:22">
      <c r="T40" s="1"/>
      <c r="U40" s="1"/>
      <c r="V40" s="1"/>
    </row>
    <row r="41" spans="20:22">
      <c r="T41" s="1"/>
      <c r="U41" s="1"/>
      <c r="V41" s="1"/>
    </row>
    <row r="42" spans="20:22">
      <c r="T42" s="1"/>
      <c r="U42" s="1"/>
      <c r="V42" s="1"/>
    </row>
    <row r="43" spans="20:22">
      <c r="T43" s="1"/>
      <c r="U43" s="1"/>
      <c r="V43" s="1"/>
    </row>
    <row r="44" spans="20:22">
      <c r="T44" s="1"/>
      <c r="U44" s="1"/>
      <c r="V44" s="1"/>
    </row>
    <row r="45" spans="20:22">
      <c r="T45" s="1"/>
      <c r="U45" s="1"/>
      <c r="V45" s="1"/>
    </row>
    <row r="46" spans="20:22">
      <c r="T46" s="1"/>
      <c r="U46" s="1"/>
      <c r="V46" s="1"/>
    </row>
    <row r="47" spans="20:22">
      <c r="T47" s="1"/>
      <c r="U47" s="1"/>
      <c r="V47" s="1"/>
    </row>
    <row r="48" spans="20:22">
      <c r="T48" s="1"/>
      <c r="U48" s="1"/>
      <c r="V48" s="1"/>
    </row>
    <row r="49" spans="20:22">
      <c r="T49" s="1"/>
      <c r="U49" s="1"/>
      <c r="V49" s="1"/>
    </row>
    <row r="50" spans="20:22">
      <c r="T50" s="1"/>
      <c r="U50" s="1"/>
      <c r="V50" s="1"/>
    </row>
    <row r="51" spans="20:22">
      <c r="T51" s="1"/>
      <c r="U51" s="1"/>
      <c r="V51" s="1"/>
    </row>
    <row r="52" spans="20:22">
      <c r="T52" s="1"/>
      <c r="U52" s="1"/>
      <c r="V52" s="1"/>
    </row>
    <row r="53" spans="20:22">
      <c r="T53" s="1"/>
      <c r="U53" s="1"/>
      <c r="V53" s="1"/>
    </row>
    <row r="54" spans="20:22">
      <c r="T54" s="1"/>
      <c r="U54" s="1"/>
      <c r="V54" s="1"/>
    </row>
    <row r="55" spans="20:22">
      <c r="T55" s="1"/>
      <c r="U55" s="1"/>
      <c r="V55" s="1"/>
    </row>
    <row r="56" spans="20:22">
      <c r="T56" s="1"/>
      <c r="U56" s="1"/>
      <c r="V56" s="1"/>
    </row>
    <row r="57" spans="20:22">
      <c r="T57" s="1"/>
      <c r="U57" s="1"/>
      <c r="V57" s="1"/>
    </row>
    <row r="58" spans="20:22">
      <c r="T58" s="1"/>
      <c r="U58" s="1"/>
      <c r="V58" s="1"/>
    </row>
    <row r="59" spans="20:22">
      <c r="T59" s="1"/>
      <c r="U59" s="1"/>
      <c r="V59" s="1"/>
    </row>
  </sheetData>
  <mergeCells count="2">
    <mergeCell ref="A1:V1"/>
    <mergeCell ref="A2:V2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COMERCIO EXT.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2017-07-05T15:27:59Z</cp:lastPrinted>
  <dcterms:created xsi:type="dcterms:W3CDTF">2017-07-04T13:33:39Z</dcterms:created>
  <dcterms:modified xsi:type="dcterms:W3CDTF">2017-07-05T20:24:57Z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