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<sst xmlns="http://schemas.openxmlformats.org/spreadsheetml/2006/main" count="67" uniqueCount="32">
  <si>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</si>
  <si>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</si>
  <si>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</si>
  <si>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</si>
  <si>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</si>
  <si>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</si>
  <si>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</si>
  <si>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</si>
  <si>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</si>
  <si>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</si>
  <si>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</si>
  <si>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</si>
  <si>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</si>
  <si>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</si>
  <si>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</si>
  <si>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</si>
  <si>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</si>
  <si>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</si>
  <si>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</si>
  <si>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</si>
  <si>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</si>
  <si>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</si>
  <si>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</si>
  <si>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</si>
  <si>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</si>
  <si>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</si>
  <si>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</si>
  <si>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</si>
  <si>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</si>
  <si>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</si>
  <si>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>INFORME DE EJECUCIÓN PRESUPUESTAL ACUMULADA AGOSTO 31 DE 2017</t>
  </si>
  <si>
    <t>GENERADO SEPTIEMBRE 01 DE 2017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</si>
</sst>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3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b/>
      <sz val="11"/>
      <color theme="1" tint="0.04998999834060669"/>
      <name val="Arial Narrow"/>
      <family val="2"/>
    </font>
    <font>
      <b/>
      <sz val="11"/>
      <color theme="1" tint="0.0499899983406066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8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Continuous" vertical="center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0" fontId="5" fillId="33" borderId="1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11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0" fontId="0" fillId="0" borderId="11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33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10" fontId="10" fillId="0" borderId="11" xfId="0" applyNumberFormat="1" applyFont="1" applyFill="1" applyBorder="1" applyAlignment="1">
      <alignment horizontal="right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10" fontId="7" fillId="33" borderId="14" xfId="0" applyNumberFormat="1" applyFont="1" applyFill="1" applyBorder="1" applyAlignment="1">
      <alignment horizontal="right" vertical="center" wrapText="1"/>
    </xf>
    <xf numFmtId="10" fontId="7" fillId="33" borderId="13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7" fillId="33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192" fontId="57" fillId="0" borderId="0" xfId="0" applyNumberFormat="1" applyFont="1" applyFill="1" applyBorder="1" applyAlignment="1">
      <alignment horizontal="right" vertical="center" wrapText="1" readingOrder="1"/>
    </xf>
    <xf numFmtId="10" fontId="58" fillId="33" borderId="0" xfId="0" applyNumberFormat="1" applyFont="1" applyFill="1" applyBorder="1" applyAlignment="1">
      <alignment horizontal="right" vertical="center" wrapText="1"/>
    </xf>
    <xf numFmtId="10" fontId="58" fillId="0" borderId="0" xfId="0" applyNumberFormat="1" applyFont="1" applyFill="1" applyBorder="1" applyAlignment="1">
      <alignment horizontal="right" vertical="center" wrapText="1"/>
    </xf>
    <xf numFmtId="10" fontId="58" fillId="33" borderId="14" xfId="0" applyNumberFormat="1" applyFont="1" applyFill="1" applyBorder="1" applyAlignment="1">
      <alignment horizontal="right" vertical="center" wrapText="1"/>
    </xf>
    <xf numFmtId="0" fontId="14" fillId="33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33" borderId="14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" fontId="1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0" fontId="59" fillId="0" borderId="0" xfId="0" applyNumberFormat="1" applyFont="1" applyFill="1" applyBorder="1" applyAlignment="1">
      <alignment horizontal="right" vertical="center" wrapText="1"/>
    </xf>
    <xf numFmtId="0" fontId="60" fillId="34" borderId="15" xfId="0" applyFont="1" applyFill="1" applyBorder="1" applyAlignment="1">
      <alignment/>
    </xf>
    <xf numFmtId="0" fontId="61" fillId="34" borderId="16" xfId="0" applyFont="1" applyFill="1" applyBorder="1" applyAlignment="1">
      <alignment horizontal="center" vertical="center"/>
    </xf>
    <xf numFmtId="4" fontId="61" fillId="34" borderId="16" xfId="0" applyNumberFormat="1" applyFont="1" applyFill="1" applyBorder="1" applyAlignment="1">
      <alignment horizontal="center" vertical="justify" wrapText="1"/>
    </xf>
    <xf numFmtId="0" fontId="61" fillId="34" borderId="16" xfId="0" applyFont="1" applyFill="1" applyBorder="1" applyAlignment="1">
      <alignment horizontal="center" vertical="justify" wrapText="1"/>
    </xf>
    <xf numFmtId="0" fontId="61" fillId="34" borderId="15" xfId="0" applyFont="1" applyFill="1" applyBorder="1" applyAlignment="1">
      <alignment horizontal="center" vertical="justify" wrapText="1"/>
    </xf>
    <xf numFmtId="0" fontId="62" fillId="34" borderId="16" xfId="0" applyFont="1" applyFill="1" applyBorder="1" applyAlignment="1">
      <alignment horizontal="center" vertical="justify" wrapText="1"/>
    </xf>
    <xf numFmtId="0" fontId="62" fillId="34" borderId="16" xfId="0" applyFont="1" applyFill="1" applyBorder="1" applyAlignment="1">
      <alignment horizontal="center" vertical="justify"/>
    </xf>
    <xf numFmtId="0" fontId="62" fillId="34" borderId="17" xfId="0" applyFont="1" applyFill="1" applyBorder="1" applyAlignment="1">
      <alignment horizontal="center" vertical="justify"/>
    </xf>
    <xf numFmtId="4" fontId="1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O17" sqref="O17"/>
    </sheetView>
  </sheetViews>
  <sheetFormatPr defaultColWidth="11.421875" defaultRowHeight="12.75"/>
  <cols>
    <col min="1" max="1" width="2.57421875" style="0" customWidth="1"/>
    <col min="2" max="2" width="22.57421875" style="0" customWidth="1"/>
    <col min="3" max="3" width="17.28125" style="0" customWidth="1"/>
    <col min="4" max="5" width="17.140625" style="0" customWidth="1"/>
    <col min="6" max="7" width="16.7109375" style="0" customWidth="1"/>
    <col min="8" max="8" width="17.140625" style="0" customWidth="1"/>
    <col min="9" max="9" width="8.28125" style="0" customWidth="1"/>
    <col min="10" max="10" width="8.140625" style="0" customWidth="1"/>
    <col min="11" max="11" width="8.421875" style="0" customWidth="1"/>
    <col min="12" max="12" width="15.28125" style="0" bestFit="1" customWidth="1"/>
  </cols>
  <sheetData>
    <row r="1" spans="1:11" ht="15">
      <c r="A1" s="83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">
      <c r="A2" s="83" t="s">
        <v>30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" customHeight="1" thickBot="1">
      <c r="A3" s="5"/>
      <c r="B3" s="5"/>
      <c r="C3" s="5"/>
      <c r="D3" s="5"/>
      <c r="E3" s="5"/>
      <c r="F3" s="5"/>
      <c r="G3" s="5"/>
      <c r="H3" s="86" t="s">
        <v>31</v>
      </c>
      <c r="I3" s="87"/>
      <c r="J3" s="87"/>
      <c r="K3" s="87"/>
    </row>
    <row r="4" spans="1:11" ht="46.5" customHeight="1" thickBot="1">
      <c r="A4" s="73"/>
      <c r="B4" s="74" t="s">
        <v>8</v>
      </c>
      <c r="C4" s="75" t="s">
        <v>25</v>
      </c>
      <c r="D4" s="76" t="s">
        <v>12</v>
      </c>
      <c r="E4" s="76" t="s">
        <v>19</v>
      </c>
      <c r="F4" s="76" t="s">
        <v>17</v>
      </c>
      <c r="G4" s="76" t="s">
        <v>22</v>
      </c>
      <c r="H4" s="77" t="s">
        <v>13</v>
      </c>
      <c r="I4" s="78" t="s">
        <v>16</v>
      </c>
      <c r="J4" s="79" t="s">
        <v>14</v>
      </c>
      <c r="K4" s="80" t="s">
        <v>15</v>
      </c>
    </row>
    <row r="5" spans="1:11" ht="10.5" customHeight="1">
      <c r="A5" s="9"/>
      <c r="B5" s="3"/>
      <c r="C5" s="3"/>
      <c r="D5" s="2"/>
      <c r="E5" s="2"/>
      <c r="F5" s="2"/>
      <c r="G5" s="2"/>
      <c r="H5" s="9"/>
      <c r="I5" s="2"/>
      <c r="J5" s="2"/>
      <c r="K5" s="10"/>
    </row>
    <row r="6" spans="1:11" ht="23.25" customHeight="1">
      <c r="A6" s="12" t="s">
        <v>4</v>
      </c>
      <c r="B6" s="59" t="s">
        <v>0</v>
      </c>
      <c r="C6" s="48">
        <f>+C22+C37</f>
        <v>363025293333</v>
      </c>
      <c r="D6" s="48">
        <f>SUM(D7:D10)</f>
        <v>420775683633</v>
      </c>
      <c r="E6" s="48">
        <f>SUM(E7:E10)</f>
        <v>346161856024.7</v>
      </c>
      <c r="F6" s="48">
        <f>SUM(F7:F10)</f>
        <v>238008559787.72</v>
      </c>
      <c r="G6" s="48">
        <f>SUM(G7:G10)</f>
        <v>237403784525.72</v>
      </c>
      <c r="H6" s="25">
        <f>+D6-E6</f>
        <v>74613827608.29999</v>
      </c>
      <c r="I6" s="56">
        <f>+E6/D6</f>
        <v>0.8226755240129844</v>
      </c>
      <c r="J6" s="56">
        <f>+F6/D6</f>
        <v>0.5656423815481475</v>
      </c>
      <c r="K6" s="13">
        <f>+G6/D6</f>
        <v>0.5642050949236489</v>
      </c>
    </row>
    <row r="7" spans="1:11" ht="21.75" customHeight="1">
      <c r="A7" s="17"/>
      <c r="B7" s="60" t="s">
        <v>1</v>
      </c>
      <c r="C7" s="49">
        <f>+C23+C38</f>
        <v>51192693333</v>
      </c>
      <c r="D7" s="49">
        <f aca="true" t="shared" si="0" ref="D7:G8">+D23+D38</f>
        <v>51920083633</v>
      </c>
      <c r="E7" s="49">
        <f t="shared" si="0"/>
        <v>35964810975.4</v>
      </c>
      <c r="F7" s="49">
        <f t="shared" si="0"/>
        <v>32440538978.4</v>
      </c>
      <c r="G7" s="49">
        <f t="shared" si="0"/>
        <v>32266269120.4</v>
      </c>
      <c r="H7" s="71">
        <f>+D7-E7</f>
        <v>15955272657.599998</v>
      </c>
      <c r="I7" s="72">
        <f>+E7/D7</f>
        <v>0.6926955516793707</v>
      </c>
      <c r="J7" s="72">
        <f>+F7/D7</f>
        <v>0.6248167704757134</v>
      </c>
      <c r="K7" s="32">
        <f>+G7/D7</f>
        <v>0.6214602686019521</v>
      </c>
    </row>
    <row r="8" spans="1:11" ht="24" customHeight="1">
      <c r="A8" s="17"/>
      <c r="B8" s="60" t="s">
        <v>2</v>
      </c>
      <c r="C8" s="49">
        <f>+C24+C39</f>
        <v>23457500000</v>
      </c>
      <c r="D8" s="49">
        <f t="shared" si="0"/>
        <v>23457500000</v>
      </c>
      <c r="E8" s="49">
        <f t="shared" si="0"/>
        <v>21650252282.22</v>
      </c>
      <c r="F8" s="49">
        <f t="shared" si="0"/>
        <v>17409400456.559998</v>
      </c>
      <c r="G8" s="49">
        <f t="shared" si="0"/>
        <v>16978895052.56</v>
      </c>
      <c r="H8" s="71">
        <f>+D8-E8</f>
        <v>1807247717.7799988</v>
      </c>
      <c r="I8" s="72">
        <f>+E8/D8</f>
        <v>0.9229565078213792</v>
      </c>
      <c r="J8" s="72">
        <f>+F8/D8</f>
        <v>0.742167769649792</v>
      </c>
      <c r="K8" s="32">
        <f>+G8/D8</f>
        <v>0.7238151999386123</v>
      </c>
    </row>
    <row r="9" spans="1:11" ht="25.5" customHeight="1">
      <c r="A9" s="17"/>
      <c r="B9" s="60" t="s">
        <v>9</v>
      </c>
      <c r="C9" s="49">
        <f aca="true" t="shared" si="1" ref="C9:G10">+C25</f>
        <v>89191477341</v>
      </c>
      <c r="D9" s="49">
        <f t="shared" si="1"/>
        <v>89191477341</v>
      </c>
      <c r="E9" s="49">
        <f t="shared" si="1"/>
        <v>54363170108.08</v>
      </c>
      <c r="F9" s="49">
        <f t="shared" si="1"/>
        <v>51615917572.93</v>
      </c>
      <c r="G9" s="49">
        <f t="shared" si="1"/>
        <v>51615917572.93</v>
      </c>
      <c r="H9" s="71">
        <f>+D9-E9</f>
        <v>34828307232.92</v>
      </c>
      <c r="I9" s="72">
        <f>+E9/D9</f>
        <v>0.6095108157053708</v>
      </c>
      <c r="J9" s="72">
        <f>+F9/D9</f>
        <v>0.5787090775006474</v>
      </c>
      <c r="K9" s="32">
        <f>+G9/D9</f>
        <v>0.5787090775006474</v>
      </c>
    </row>
    <row r="10" spans="1:12" ht="24.75" customHeight="1">
      <c r="A10" s="17"/>
      <c r="B10" s="60" t="s">
        <v>10</v>
      </c>
      <c r="C10" s="49">
        <f t="shared" si="1"/>
        <v>199183622659</v>
      </c>
      <c r="D10" s="49">
        <f t="shared" si="1"/>
        <v>256206622659</v>
      </c>
      <c r="E10" s="49">
        <f t="shared" si="1"/>
        <v>234183622659</v>
      </c>
      <c r="F10" s="49">
        <f t="shared" si="1"/>
        <v>136542702779.83</v>
      </c>
      <c r="G10" s="49">
        <f t="shared" si="1"/>
        <v>136542702779.83</v>
      </c>
      <c r="H10" s="71">
        <f>+D10-E10</f>
        <v>22023000000</v>
      </c>
      <c r="I10" s="72">
        <f>+E10/D10</f>
        <v>0.9140420346225333</v>
      </c>
      <c r="J10" s="72">
        <f>+F10/D10</f>
        <v>0.5329397865002204</v>
      </c>
      <c r="K10" s="32">
        <f>+G10/D10</f>
        <v>0.5329397865002204</v>
      </c>
      <c r="L10" s="1"/>
    </row>
    <row r="11" spans="1:11" ht="6.75" customHeight="1">
      <c r="A11" s="17"/>
      <c r="B11" s="50"/>
      <c r="C11" s="49"/>
      <c r="D11" s="49"/>
      <c r="E11" s="49"/>
      <c r="F11" s="49"/>
      <c r="G11" s="49"/>
      <c r="H11" s="26"/>
      <c r="I11" s="14"/>
      <c r="J11" s="57"/>
      <c r="K11" s="15"/>
    </row>
    <row r="12" spans="1:11" ht="37.5" customHeight="1">
      <c r="A12" s="16" t="s">
        <v>5</v>
      </c>
      <c r="B12" s="59" t="s">
        <v>3</v>
      </c>
      <c r="C12" s="48">
        <f>+C28+C41</f>
        <v>192599920000</v>
      </c>
      <c r="D12" s="48">
        <f>+D28+D41</f>
        <v>223089920001</v>
      </c>
      <c r="E12" s="48">
        <f>+E28+E41</f>
        <v>202087628871.35</v>
      </c>
      <c r="F12" s="48">
        <f>+F28+F41</f>
        <v>46560436105.74</v>
      </c>
      <c r="G12" s="48">
        <f>+G28+G41</f>
        <v>46244789669.74</v>
      </c>
      <c r="H12" s="25">
        <f>+D12-E12</f>
        <v>21002291129.649994</v>
      </c>
      <c r="I12" s="56">
        <f>+E12/D12</f>
        <v>0.9058572833342006</v>
      </c>
      <c r="J12" s="56">
        <f>+F12/D12</f>
        <v>0.20870703663137846</v>
      </c>
      <c r="K12" s="13">
        <f>+G12/D12</f>
        <v>0.2072921522834053</v>
      </c>
    </row>
    <row r="13" spans="1:12" ht="11.25" customHeight="1">
      <c r="A13" s="11"/>
      <c r="B13" s="51"/>
      <c r="C13" s="52"/>
      <c r="D13" s="53"/>
      <c r="E13" s="53"/>
      <c r="F13" s="53"/>
      <c r="G13" s="53"/>
      <c r="H13" s="26"/>
      <c r="I13" s="14"/>
      <c r="J13" s="14"/>
      <c r="K13" s="15"/>
      <c r="L13" s="21"/>
    </row>
    <row r="14" spans="1:11" ht="19.5" customHeight="1" thickBot="1">
      <c r="A14" s="18" t="s">
        <v>6</v>
      </c>
      <c r="B14" s="61" t="s">
        <v>7</v>
      </c>
      <c r="C14" s="54">
        <f>+C30+C43</f>
        <v>555625213333</v>
      </c>
      <c r="D14" s="54">
        <f>+D6+D12</f>
        <v>643865603634</v>
      </c>
      <c r="E14" s="54">
        <f>+E6+E12</f>
        <v>548249484896.05005</v>
      </c>
      <c r="F14" s="54">
        <f>+F6+F12</f>
        <v>284568995893.46</v>
      </c>
      <c r="G14" s="54">
        <f>+G6+G12</f>
        <v>283648574195.46</v>
      </c>
      <c r="H14" s="27">
        <f>+D14-E14</f>
        <v>95616118737.94995</v>
      </c>
      <c r="I14" s="58">
        <f>+E14/D14</f>
        <v>0.8514967747954089</v>
      </c>
      <c r="J14" s="58">
        <f>+F14/D14</f>
        <v>0.44196955744699307</v>
      </c>
      <c r="K14" s="19">
        <f>+G14/D14</f>
        <v>0.44054003288036747</v>
      </c>
    </row>
    <row r="15" spans="3:11" ht="9.75" customHeight="1"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83" t="s">
        <v>27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1" ht="15" customHeight="1">
      <c r="A17" s="83" t="s">
        <v>30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11.25" customHeight="1" hidden="1" thickBot="1">
      <c r="A18" s="5"/>
      <c r="B18" s="5"/>
      <c r="C18" s="7"/>
      <c r="D18" s="7"/>
      <c r="E18" s="7"/>
      <c r="F18" s="7"/>
      <c r="G18" s="7"/>
      <c r="H18" s="7"/>
      <c r="I18" s="7"/>
      <c r="J18" s="7"/>
      <c r="K18" s="7"/>
    </row>
    <row r="19" spans="3:11" ht="17.25" customHeight="1" thickBot="1">
      <c r="C19" s="1"/>
      <c r="D19" s="1"/>
      <c r="E19" s="1"/>
      <c r="F19" s="1"/>
      <c r="G19" s="4"/>
      <c r="H19" s="29"/>
      <c r="I19" s="29"/>
      <c r="J19" s="29"/>
      <c r="K19" s="29"/>
    </row>
    <row r="20" spans="1:11" ht="48.75" customHeight="1" thickBot="1">
      <c r="A20" s="73"/>
      <c r="B20" s="74" t="s">
        <v>8</v>
      </c>
      <c r="C20" s="75" t="s">
        <v>25</v>
      </c>
      <c r="D20" s="75" t="s">
        <v>12</v>
      </c>
      <c r="E20" s="75" t="s">
        <v>19</v>
      </c>
      <c r="F20" s="75" t="s">
        <v>23</v>
      </c>
      <c r="G20" s="75" t="s">
        <v>18</v>
      </c>
      <c r="H20" s="77" t="s">
        <v>13</v>
      </c>
      <c r="I20" s="78" t="s">
        <v>16</v>
      </c>
      <c r="J20" s="79" t="s">
        <v>14</v>
      </c>
      <c r="K20" s="80" t="s">
        <v>15</v>
      </c>
    </row>
    <row r="21" spans="1:11" ht="13.5" customHeight="1">
      <c r="A21" s="9"/>
      <c r="B21" s="3"/>
      <c r="C21" s="6"/>
      <c r="D21" s="8"/>
      <c r="E21" s="8"/>
      <c r="F21" s="8"/>
      <c r="G21" s="8"/>
      <c r="H21" s="33"/>
      <c r="I21" s="34"/>
      <c r="J21" s="34"/>
      <c r="K21" s="81"/>
    </row>
    <row r="22" spans="1:11" ht="19.5" customHeight="1">
      <c r="A22" s="12" t="s">
        <v>4</v>
      </c>
      <c r="B22" s="62" t="s">
        <v>0</v>
      </c>
      <c r="C22" s="48">
        <f>SUM(C23:C26)</f>
        <v>349787660000</v>
      </c>
      <c r="D22" s="48">
        <f>SUM(D23:D26)</f>
        <v>407538050300</v>
      </c>
      <c r="E22" s="48">
        <f>SUM(E23:E26)</f>
        <v>338031348197.01</v>
      </c>
      <c r="F22" s="48">
        <f>SUM(F23:F26)</f>
        <v>230417480033.94</v>
      </c>
      <c r="G22" s="48">
        <f>SUM(G23:G26)</f>
        <v>229812704771.94</v>
      </c>
      <c r="H22" s="35">
        <f>+D22-E22</f>
        <v>69506702102.98999</v>
      </c>
      <c r="I22" s="36">
        <f>+E22/D22</f>
        <v>0.8294473312324476</v>
      </c>
      <c r="J22" s="36">
        <f>+F22/D22</f>
        <v>0.5653888756260265</v>
      </c>
      <c r="K22" s="37">
        <f>+G22/D22</f>
        <v>0.563904903119521</v>
      </c>
    </row>
    <row r="23" spans="1:12" ht="19.5" customHeight="1">
      <c r="A23" s="17"/>
      <c r="B23" s="63" t="s">
        <v>1</v>
      </c>
      <c r="C23" s="49">
        <v>39677210000</v>
      </c>
      <c r="D23" s="49">
        <v>40404600300</v>
      </c>
      <c r="E23" s="49">
        <v>29281637492.63</v>
      </c>
      <c r="F23" s="49">
        <v>25795565451.63</v>
      </c>
      <c r="G23" s="49">
        <v>25621295593.63</v>
      </c>
      <c r="H23" s="70">
        <f>+D23-E23</f>
        <v>11122962807.369999</v>
      </c>
      <c r="I23" s="40">
        <f>+E23/D23</f>
        <v>0.7247104853213955</v>
      </c>
      <c r="J23" s="40">
        <f>+F23/D23</f>
        <v>0.6384313979126283</v>
      </c>
      <c r="K23" s="41">
        <f>+G23/D23</f>
        <v>0.6341182786958544</v>
      </c>
      <c r="L23" s="1"/>
    </row>
    <row r="24" spans="1:11" ht="19.5" customHeight="1">
      <c r="A24" s="17"/>
      <c r="B24" s="63" t="s">
        <v>2</v>
      </c>
      <c r="C24" s="49">
        <v>21735350000</v>
      </c>
      <c r="D24" s="49">
        <v>21735350000</v>
      </c>
      <c r="E24" s="49">
        <v>20202917937.3</v>
      </c>
      <c r="F24" s="49">
        <v>16463294229.55</v>
      </c>
      <c r="G24" s="49">
        <v>16032788825.55</v>
      </c>
      <c r="H24" s="70">
        <f>+D24-E24</f>
        <v>1532432062.7000008</v>
      </c>
      <c r="I24" s="40">
        <f>+E24/D24</f>
        <v>0.9294958644466272</v>
      </c>
      <c r="J24" s="40">
        <f>+F24/D24</f>
        <v>0.7574432539411603</v>
      </c>
      <c r="K24" s="41">
        <f>+G24/D24</f>
        <v>0.7376365609732533</v>
      </c>
    </row>
    <row r="25" spans="1:11" ht="19.5" customHeight="1">
      <c r="A25" s="17"/>
      <c r="B25" s="63" t="s">
        <v>9</v>
      </c>
      <c r="C25" s="49">
        <v>89191477341</v>
      </c>
      <c r="D25" s="49">
        <v>89191477341</v>
      </c>
      <c r="E25" s="49">
        <v>54363170108.08</v>
      </c>
      <c r="F25" s="49">
        <v>51615917572.93</v>
      </c>
      <c r="G25" s="49">
        <v>51615917572.93</v>
      </c>
      <c r="H25" s="70">
        <f>+D25-E25</f>
        <v>34828307232.92</v>
      </c>
      <c r="I25" s="40">
        <f>+E25/D25</f>
        <v>0.6095108157053708</v>
      </c>
      <c r="J25" s="40">
        <f>+F25/D25</f>
        <v>0.5787090775006474</v>
      </c>
      <c r="K25" s="41">
        <f>+G25/D25</f>
        <v>0.5787090775006474</v>
      </c>
    </row>
    <row r="26" spans="1:11" ht="19.5" customHeight="1">
      <c r="A26" s="17"/>
      <c r="B26" s="63" t="s">
        <v>10</v>
      </c>
      <c r="C26" s="49">
        <v>199183622659</v>
      </c>
      <c r="D26" s="49">
        <v>256206622659</v>
      </c>
      <c r="E26" s="49">
        <v>234183622659</v>
      </c>
      <c r="F26" s="49">
        <v>136542702779.83</v>
      </c>
      <c r="G26" s="49">
        <v>136542702779.83</v>
      </c>
      <c r="H26" s="70">
        <f>+D26-E26</f>
        <v>22023000000</v>
      </c>
      <c r="I26" s="40">
        <f>+E26/D26</f>
        <v>0.9140420346225333</v>
      </c>
      <c r="J26" s="40">
        <f>+F26/D26</f>
        <v>0.5329397865002204</v>
      </c>
      <c r="K26" s="41">
        <f>+G26/D26</f>
        <v>0.5329397865002204</v>
      </c>
    </row>
    <row r="27" spans="1:11" ht="8.25" customHeight="1">
      <c r="A27" s="17"/>
      <c r="B27" s="64"/>
      <c r="C27" s="49"/>
      <c r="D27" s="49"/>
      <c r="E27" s="49"/>
      <c r="F27" s="49"/>
      <c r="G27" s="49"/>
      <c r="H27" s="38"/>
      <c r="I27" s="39"/>
      <c r="J27" s="39"/>
      <c r="K27" s="42"/>
    </row>
    <row r="28" spans="1:11" ht="19.5" customHeight="1">
      <c r="A28" s="16" t="s">
        <v>5</v>
      </c>
      <c r="B28" s="62" t="s">
        <v>3</v>
      </c>
      <c r="C28" s="48">
        <v>188620000000</v>
      </c>
      <c r="D28" s="48">
        <v>219110000001</v>
      </c>
      <c r="E28" s="48">
        <v>198958771204.66</v>
      </c>
      <c r="F28" s="48">
        <v>44474550813.74</v>
      </c>
      <c r="G28" s="48">
        <v>44158904377.74</v>
      </c>
      <c r="H28" s="35">
        <f>+D28-E28</f>
        <v>20151228796.339996</v>
      </c>
      <c r="I28" s="36">
        <f>+E28/D28</f>
        <v>0.90803145088655</v>
      </c>
      <c r="J28" s="36">
        <f>+F28/D28</f>
        <v>0.20297818818646807</v>
      </c>
      <c r="K28" s="37">
        <f>+G28/D28</f>
        <v>0.20153760384071226</v>
      </c>
    </row>
    <row r="29" spans="1:11" ht="10.5" customHeight="1">
      <c r="A29" s="20"/>
      <c r="B29" s="65"/>
      <c r="C29" s="52"/>
      <c r="D29" s="52"/>
      <c r="E29" s="52" t="s">
        <v>29</v>
      </c>
      <c r="F29" s="52"/>
      <c r="G29" s="52"/>
      <c r="H29" s="38"/>
      <c r="I29" s="39"/>
      <c r="J29" s="39"/>
      <c r="K29" s="42"/>
    </row>
    <row r="30" spans="1:11" ht="19.5" customHeight="1" thickBot="1">
      <c r="A30" s="18" t="s">
        <v>6</v>
      </c>
      <c r="B30" s="66" t="s">
        <v>7</v>
      </c>
      <c r="C30" s="54">
        <f>+C22+C28</f>
        <v>538407660000</v>
      </c>
      <c r="D30" s="54">
        <f>+D22+D28</f>
        <v>626648050301</v>
      </c>
      <c r="E30" s="54">
        <f>+E22+E28</f>
        <v>536990119401.67004</v>
      </c>
      <c r="F30" s="54">
        <f>+F22+F28</f>
        <v>274892030847.68</v>
      </c>
      <c r="G30" s="54">
        <f>+G22+G28</f>
        <v>273971609149.68</v>
      </c>
      <c r="H30" s="43">
        <f>+D30-E30</f>
        <v>89657930899.32996</v>
      </c>
      <c r="I30" s="44">
        <f>+E30/D30</f>
        <v>0.8569245833346737</v>
      </c>
      <c r="J30" s="44">
        <f>+F30/D30</f>
        <v>0.43867052760419534</v>
      </c>
      <c r="K30" s="45">
        <f>+G30/D30</f>
        <v>0.43720172594183015</v>
      </c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83" t="s">
        <v>28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1:11" ht="12.75" customHeight="1">
      <c r="A33" s="83" t="s">
        <v>30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11" ht="11.25" customHeight="1" thickBot="1">
      <c r="A34" s="5"/>
      <c r="B34" s="5"/>
      <c r="C34" s="7"/>
      <c r="D34" s="7"/>
      <c r="E34" s="7"/>
      <c r="F34" s="7"/>
      <c r="G34" s="7"/>
      <c r="H34" s="28"/>
      <c r="I34" s="28"/>
      <c r="J34" s="28"/>
      <c r="K34" s="28"/>
    </row>
    <row r="35" spans="1:11" ht="54" customHeight="1" thickBot="1">
      <c r="A35" s="73"/>
      <c r="B35" s="74" t="s">
        <v>8</v>
      </c>
      <c r="C35" s="75" t="s">
        <v>25</v>
      </c>
      <c r="D35" s="75" t="s">
        <v>12</v>
      </c>
      <c r="E35" s="75" t="s">
        <v>20</v>
      </c>
      <c r="F35" s="75" t="s">
        <v>24</v>
      </c>
      <c r="G35" s="75" t="s">
        <v>21</v>
      </c>
      <c r="H35" s="77" t="s">
        <v>13</v>
      </c>
      <c r="I35" s="78" t="s">
        <v>16</v>
      </c>
      <c r="J35" s="79" t="s">
        <v>14</v>
      </c>
      <c r="K35" s="80" t="s">
        <v>15</v>
      </c>
    </row>
    <row r="36" spans="1:11" ht="12" customHeight="1">
      <c r="A36" s="9"/>
      <c r="B36" s="3"/>
      <c r="C36" s="6"/>
      <c r="D36" s="8"/>
      <c r="E36" s="8"/>
      <c r="F36" s="8"/>
      <c r="G36" s="8"/>
      <c r="H36" s="46"/>
      <c r="I36" s="47"/>
      <c r="J36" s="47"/>
      <c r="K36" s="82"/>
    </row>
    <row r="37" spans="1:11" ht="19.5" customHeight="1">
      <c r="A37" s="22" t="s">
        <v>4</v>
      </c>
      <c r="B37" s="67" t="s">
        <v>0</v>
      </c>
      <c r="C37" s="48">
        <f>SUM(C38:C39)</f>
        <v>13237633333</v>
      </c>
      <c r="D37" s="48">
        <f>SUM(D38:D39)</f>
        <v>13237633333</v>
      </c>
      <c r="E37" s="48">
        <f>SUM(E38:E39)</f>
        <v>8130507827.690001</v>
      </c>
      <c r="F37" s="48">
        <f>SUM(F38:F39)</f>
        <v>7591079753.780001</v>
      </c>
      <c r="G37" s="48">
        <f>SUM(G38:G39)</f>
        <v>7591079753.780001</v>
      </c>
      <c r="H37" s="35">
        <f>+D37-E37</f>
        <v>5107125505.309999</v>
      </c>
      <c r="I37" s="36">
        <f>+E37/D37</f>
        <v>0.6141964823441299</v>
      </c>
      <c r="J37" s="36">
        <f>+F37/D37</f>
        <v>0.5734468966485311</v>
      </c>
      <c r="K37" s="37">
        <f>+G37/D37</f>
        <v>0.5734468966485311</v>
      </c>
    </row>
    <row r="38" spans="1:11" ht="19.5" customHeight="1">
      <c r="A38" s="24"/>
      <c r="B38" s="60" t="s">
        <v>1</v>
      </c>
      <c r="C38" s="49">
        <v>11515483333</v>
      </c>
      <c r="D38" s="49">
        <v>11515483333</v>
      </c>
      <c r="E38" s="49">
        <v>6683173482.77</v>
      </c>
      <c r="F38" s="49">
        <v>6644973526.77</v>
      </c>
      <c r="G38" s="49">
        <v>6644973526.77</v>
      </c>
      <c r="H38" s="70">
        <f>+D38-E38</f>
        <v>4832309850.23</v>
      </c>
      <c r="I38" s="40">
        <f>+E38/D38</f>
        <v>0.580364131448828</v>
      </c>
      <c r="J38" s="40">
        <f>+F38/D38</f>
        <v>0.5770468624384575</v>
      </c>
      <c r="K38" s="41">
        <f>+G38/D38</f>
        <v>0.5770468624384575</v>
      </c>
    </row>
    <row r="39" spans="1:11" ht="19.5" customHeight="1">
      <c r="A39" s="24"/>
      <c r="B39" s="60" t="s">
        <v>2</v>
      </c>
      <c r="C39" s="49">
        <v>1722150000</v>
      </c>
      <c r="D39" s="49">
        <v>1722150000</v>
      </c>
      <c r="E39" s="49">
        <v>1447334344.92</v>
      </c>
      <c r="F39" s="49">
        <v>946106227.01</v>
      </c>
      <c r="G39" s="49">
        <v>946106227.01</v>
      </c>
      <c r="H39" s="70">
        <f>+D39-E39</f>
        <v>274815655.0799999</v>
      </c>
      <c r="I39" s="40">
        <f>+E39/D39</f>
        <v>0.8404229276892258</v>
      </c>
      <c r="J39" s="40">
        <f>+F39/D39</f>
        <v>0.5493750410881747</v>
      </c>
      <c r="K39" s="41">
        <f>+G39/D39</f>
        <v>0.5493750410881747</v>
      </c>
    </row>
    <row r="40" spans="1:11" ht="9" customHeight="1">
      <c r="A40" s="17"/>
      <c r="B40" s="68"/>
      <c r="C40" s="49"/>
      <c r="D40" s="49"/>
      <c r="E40" s="49"/>
      <c r="F40" s="49"/>
      <c r="G40" s="49"/>
      <c r="H40" s="70"/>
      <c r="I40" s="40"/>
      <c r="J40" s="40"/>
      <c r="K40" s="41"/>
    </row>
    <row r="41" spans="1:11" ht="19.5" customHeight="1">
      <c r="A41" s="22" t="s">
        <v>5</v>
      </c>
      <c r="B41" s="59" t="s">
        <v>3</v>
      </c>
      <c r="C41" s="48">
        <v>3979920000</v>
      </c>
      <c r="D41" s="48">
        <v>3979920000</v>
      </c>
      <c r="E41" s="48">
        <v>3128857666.69</v>
      </c>
      <c r="F41" s="48">
        <v>2085885292</v>
      </c>
      <c r="G41" s="48">
        <v>2085885292</v>
      </c>
      <c r="H41" s="35">
        <f>+D41-E41</f>
        <v>851062333.31</v>
      </c>
      <c r="I41" s="36">
        <f>+E41/D41</f>
        <v>0.7861609446144646</v>
      </c>
      <c r="J41" s="36">
        <f>+F41/D41</f>
        <v>0.52410231662948</v>
      </c>
      <c r="K41" s="37">
        <f>+G41/D41</f>
        <v>0.52410231662948</v>
      </c>
    </row>
    <row r="42" spans="1:11" ht="9.75" customHeight="1">
      <c r="A42" s="11"/>
      <c r="B42" s="69"/>
      <c r="C42" s="53"/>
      <c r="D42" s="53"/>
      <c r="E42" s="53"/>
      <c r="F42" s="53"/>
      <c r="G42" s="53"/>
      <c r="H42" s="70"/>
      <c r="I42" s="40"/>
      <c r="J42" s="40"/>
      <c r="K42" s="41"/>
    </row>
    <row r="43" spans="1:11" ht="19.5" customHeight="1" thickBot="1">
      <c r="A43" s="23" t="s">
        <v>6</v>
      </c>
      <c r="B43" s="61" t="s">
        <v>7</v>
      </c>
      <c r="C43" s="54">
        <f>+C37+C41</f>
        <v>17217553333</v>
      </c>
      <c r="D43" s="54">
        <f>+D37+D41</f>
        <v>17217553333</v>
      </c>
      <c r="E43" s="54">
        <f>+E37+E41</f>
        <v>11259365494.380001</v>
      </c>
      <c r="F43" s="54">
        <f>+F37+F41</f>
        <v>9676965045.78</v>
      </c>
      <c r="G43" s="54">
        <f>+G37+G41</f>
        <v>9676965045.78</v>
      </c>
      <c r="H43" s="43">
        <f>+D43-E43</f>
        <v>5958187838.619999</v>
      </c>
      <c r="I43" s="44">
        <f>+E43/D43</f>
        <v>0.6539468922567385</v>
      </c>
      <c r="J43" s="44">
        <f>+F43/D43</f>
        <v>0.5620406604016529</v>
      </c>
      <c r="K43" s="45">
        <f>+G43/D43</f>
        <v>0.5620406604016529</v>
      </c>
    </row>
    <row r="44" ht="12.75">
      <c r="C44" s="1"/>
    </row>
    <row r="45" spans="2:11" ht="12.75">
      <c r="B45" s="30" t="s">
        <v>26</v>
      </c>
      <c r="C45" s="30"/>
      <c r="D45" s="30"/>
      <c r="E45" s="55"/>
      <c r="F45" s="55"/>
      <c r="G45" s="55"/>
      <c r="H45" s="31"/>
      <c r="I45" s="31"/>
      <c r="J45" s="4"/>
      <c r="K45" s="4"/>
    </row>
    <row r="46" spans="2:9" ht="12.75">
      <c r="B46" s="31"/>
      <c r="C46" s="31"/>
      <c r="D46" s="31"/>
      <c r="E46" s="31"/>
      <c r="F46" s="31"/>
      <c r="G46" s="31"/>
      <c r="H46" s="31"/>
      <c r="I46" s="31"/>
    </row>
    <row r="47" spans="2:9" ht="12.75"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31"/>
      <c r="C48" s="31"/>
      <c r="D48" s="31"/>
      <c r="E48" s="31"/>
      <c r="F48" s="31"/>
      <c r="G48" s="31"/>
      <c r="H48" s="31"/>
      <c r="I48" s="31"/>
    </row>
    <row r="50" ht="12.75">
      <c r="H50" s="31"/>
    </row>
    <row r="51" ht="12.75">
      <c r="H51" s="31"/>
    </row>
    <row r="52" ht="12.75">
      <c r="H52" s="1"/>
    </row>
  </sheetData>
  <sheetProtection/>
  <mergeCells count="7">
    <mergeCell ref="A2:K2"/>
    <mergeCell ref="A1:K1"/>
    <mergeCell ref="A16:K16"/>
    <mergeCell ref="A17:K17"/>
    <mergeCell ref="A33:K33"/>
    <mergeCell ref="A32:K32"/>
    <mergeCell ref="H3:K3"/>
  </mergeCells>
  <printOptions horizontalCentered="1"/>
  <pageMargins left="0.7874015748031497" right="0" top="0.1968503937007874" bottom="0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2017-09-01T15:49:36Z</cp:lastPrinted>
  <dcterms:created xsi:type="dcterms:W3CDTF">2011-02-09T13:24:23Z</dcterms:created>
  <dcterms:modified xsi:type="dcterms:W3CDTF">2017-09-04T22:48:25Z</dcterms:modified>
  <cp:category/>
  <cp:version/>
  <cp:contentType/>
  <cp:contentStatus/>
</cp:coreProperties>
</file>